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13_ncr:1_{079F24AC-5A10-42D0-8C28-6EE958BAD8B0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2" l="1"/>
  <c r="D15" i="6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AA129" i="2"/>
  <c r="U54" i="2"/>
  <c r="AA54" i="2"/>
  <c r="AA87" i="2"/>
  <c r="Z9" i="2"/>
  <c r="U152" i="2"/>
  <c r="T11" i="2"/>
  <c r="U11" i="2" s="1"/>
  <c r="AA161" i="2"/>
  <c r="AA40" i="2"/>
  <c r="AA50" i="2"/>
  <c r="AA94" i="2"/>
  <c r="U17" i="2"/>
  <c r="U58" i="2"/>
  <c r="U61" i="2"/>
  <c r="U132" i="2"/>
  <c r="U106" i="2"/>
  <c r="AA102" i="2"/>
  <c r="U55" i="2"/>
  <c r="AA114" i="2"/>
  <c r="U28" i="2" l="1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AA8" i="2" s="1"/>
  <c r="T3" i="2"/>
  <c r="T2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<sst xmlns="http://schemas.openxmlformats.org/spreadsheetml/2006/main" count="1486" uniqueCount="363">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</sst>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9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January: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January: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2025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January:</v>
      </c>
      <c r="T4" s="211">
        <f>ROUNDUP(SUM(AA9:AA161)*0.021,0)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January</v>
      </c>
      <c r="L7" s="202" t="s">
        <v>49</v>
      </c>
      <c r="M7" s="202" t="str">
        <f>CONCATENATE("Taxable days in ",E2)</f>
        <v>Taxable days in January</v>
      </c>
      <c r="N7" s="202" t="s">
        <v>50</v>
      </c>
      <c r="O7" s="202" t="str">
        <f>CONCATENATE("Days with food/acc. in ",$E$2)</f>
        <v>Days with food/acc. in January</v>
      </c>
      <c r="P7" s="202" t="str">
        <f>CONCATENATE("Value of benefits in ",$E$2,", DKK")</f>
        <v>Value of benefits in January, DKK</v>
      </c>
      <c r="Q7" s="202" t="str">
        <f>CONCATENATE("Salary in ",$E$2)</f>
        <v>Salary in January</v>
      </c>
      <c r="R7" s="202" t="s">
        <v>51</v>
      </c>
      <c r="S7" s="202" t="s">
        <v>52</v>
      </c>
      <c r="T7" s="202" t="str">
        <f>CONCATENATE("Gross  income in ",$E$2,", DKK")</f>
        <v>Gross  income in January, DKK</v>
      </c>
      <c r="U7" s="213" t="str">
        <f>CONCATENATE("Withheld tax in ",$E$2,", DKK")</f>
        <v>Withheld tax in January, DKK</v>
      </c>
      <c r="V7" s="74"/>
      <c r="W7" s="76" t="s">
        <v>53</v>
      </c>
      <c r="X7" s="77" t="str">
        <f>CONCATENATE("Allowance in ",$E$2,", DKK")</f>
        <v>Allowance in January, DKK</v>
      </c>
      <c r="Y7" s="77" t="str">
        <f>CONCATENATE("Value of food/acc. in ",$E$2,", DKK")</f>
        <v>Value of food/acc. in January, DKK</v>
      </c>
      <c r="Z7" s="77" t="str">
        <f>CONCATENATE("Salary in ",$E$2,", DKK")</f>
        <v>Salary in January, DKK</v>
      </c>
      <c r="AA7" s="78" t="str">
        <f>CONCATENATE("Gross salary in ",$E$2,", DKK")</f>
        <v>Gross salary in January,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0</v>
      </c>
      <c r="D202" s="145">
        <f>Kurs!D5</f>
        <v>0</v>
      </c>
      <c r="E202" s="145">
        <f>Kurs!E5</f>
        <v>0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0</v>
      </c>
      <c r="BL202" s="146">
        <f>Kurs!D5</f>
        <v>0</v>
      </c>
      <c r="BM202" s="146">
        <f>Kurs!E5</f>
        <v>0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0</v>
      </c>
      <c r="D203" s="145">
        <f>Kurs!D6</f>
        <v>0</v>
      </c>
      <c r="E203" s="145">
        <f>Kurs!E6</f>
        <v>0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0</v>
      </c>
      <c r="BL203" s="146">
        <f>Kurs!D6</f>
        <v>0</v>
      </c>
      <c r="BM203" s="146">
        <f>Kurs!E6</f>
        <v>0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0</v>
      </c>
      <c r="D204" s="145">
        <f>Kurs!D7</f>
        <v>0</v>
      </c>
      <c r="E204" s="145">
        <f>Kurs!E7</f>
        <v>0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ainiVg7eI6rwbA+6rkXHZCDAxqfp95bZhF+UdT4F1GRkDTdSbjbkadHSY69e7FQKC+o7o0M1q37PvyYi+y2BZA==" saltValue="YZwXLNIdjiTiqYGBGzTBsA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B7" sqref="B7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/>
      <c r="D5" s="140"/>
      <c r="E5" s="177"/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/>
      <c r="D6" s="140"/>
      <c r="E6" s="177"/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/>
      <c r="D7" s="140"/>
      <c r="E7" s="177"/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ncXSFt8eclMQ8M/MUo/29hBpQiRIDpjXjD91LmZ6CTwFaH+GAYhuUWt6zGb0nwkMTN7wyl0YLPor1/RGz1VUAA==" saltValue="VCfwilPYIeQ2XH4Mxygvw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2025-08-04T12:45:23Z</dcterms:modified>
</cp:coreProperties>
</file>