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lanketter\Vakant - Fri bolig\"/>
    </mc:Choice>
  </mc:AlternateContent>
  <xr:revisionPtr revIDLastSave="0" documentId="8_{A9EE9BC0-1719-4281-A899-D9284621D02A}" xr6:coauthVersionLast="47" xr6:coauthVersionMax="47" xr10:uidLastSave="{00000000-0000-0000-0000-000000000000}"/>
  <workbookProtection workbookAlgorithmName="SHA-512" workbookHashValue="dxF6qp0ChKWuj8ZuBZV60ERQaVzXqsgzfD7B6VmL9pjIucwprhpoXl9xVOTtWfikY49F3eRMgeb6mqWt/W1jSw==" workbookSaltValue="uguoaQNM23HTPtwWWZ9gsQ==" workbookSpinCount="100000" lockStructure="1"/>
  <bookViews>
    <workbookView xWindow="630" yWindow="1185" windowWidth="28320" windowHeight="12870" xr2:uid="{00000000-000D-0000-FFFF-FFFF00000000}"/>
  </bookViews>
  <sheets>
    <sheet name="Ark1" sheetId="1" r:id="rId1"/>
  </sheets>
  <definedNames>
    <definedName name="Antal_rum" comment="Vælg fra listen">'Ark1'!$B$75</definedName>
    <definedName name="_xlnm.Print_Area" localSheetId="0">'Ark1'!$A$1:$H$97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9" i="1" l="1"/>
  <c r="K46" i="1"/>
  <c r="K30" i="1"/>
  <c r="H54" i="1" l="1"/>
  <c r="H38" i="1" l="1"/>
  <c r="H40" i="1" s="1"/>
  <c r="H56" i="1"/>
  <c r="K79" i="1" l="1"/>
  <c r="F209" i="1"/>
  <c r="F210" i="1" s="1"/>
  <c r="F207" i="1" s="1"/>
  <c r="H23" i="1" s="1"/>
  <c r="H81" i="1" l="1"/>
  <c r="H83" i="1" s="1"/>
</calcChain>
</file>

<file path=xl/sharedStrings.xml><?xml version="1.0" encoding="utf-8"?>
<sst xmlns="http://schemas.openxmlformats.org/spreadsheetml/2006/main" count="99" uniqueCount="74">
  <si>
    <t>Indkomstår:</t>
  </si>
  <si>
    <t xml:space="preserve">Hjælpeskema  - Opgørelse af værdien af fri bolig, </t>
  </si>
  <si>
    <t>herunder prævakant- og vakantboliger.</t>
  </si>
  <si>
    <t xml:space="preserve">Værdien består dels af et driftsbidrag og dels af et kapitalafkast.  </t>
  </si>
  <si>
    <t>Evt. møbleringstillæg skal tillægges i opgørelsen - se ovennævnte meddelelse.</t>
  </si>
  <si>
    <t xml:space="preserve">Antal dage </t>
  </si>
  <si>
    <t>Driftsbidrag</t>
  </si>
  <si>
    <t>Kapitalafkast</t>
  </si>
  <si>
    <t>Bad</t>
  </si>
  <si>
    <t>Varme</t>
  </si>
  <si>
    <t>Elektricitet</t>
  </si>
  <si>
    <t>Vand</t>
  </si>
  <si>
    <t>Gas</t>
  </si>
  <si>
    <t>Isolering</t>
  </si>
  <si>
    <t>Fri bolig?</t>
  </si>
  <si>
    <t>Frit logi?</t>
  </si>
  <si>
    <t>Antal dage</t>
  </si>
  <si>
    <t>Antal m2:</t>
  </si>
  <si>
    <t>Mangler nogle af disse faciliteter:</t>
  </si>
  <si>
    <t>1. Bad/vandskyllende closet</t>
  </si>
  <si>
    <t>2. Centralvarme/oliefyr/elvarme</t>
  </si>
  <si>
    <t>3. Elektricitet</t>
  </si>
  <si>
    <t>4. Vand eller vandtank</t>
  </si>
  <si>
    <t>5. Gas eller elektricitet til kogebrug</t>
  </si>
  <si>
    <t>Antal rum</t>
  </si>
  <si>
    <t>Er der fri- eller delvis fri el, varme mv.?</t>
  </si>
  <si>
    <t>(Hvis ja besvares nedenstående)</t>
  </si>
  <si>
    <t>Beregning af frit logi</t>
  </si>
  <si>
    <t>Daglig sats af ovenstående</t>
  </si>
  <si>
    <t>Faktisk værdi af fri el, varme mv. i perioden</t>
  </si>
  <si>
    <t>kr.</t>
  </si>
  <si>
    <t>Evt. egenbetaling for el, varme mv. i perioden</t>
  </si>
  <si>
    <t>Egenbetaling i perioden, hvis nogen (ikke egenbetaling af el, varme mv.)</t>
  </si>
  <si>
    <t>Den udfyldte formular kan med fordel vedhæftes selvangivelsen, så den ikke senere skal eftersendes ved en evt. skatterevision</t>
  </si>
  <si>
    <t>Ja</t>
  </si>
  <si>
    <t>Nej</t>
  </si>
  <si>
    <t>CPR-nr.:</t>
  </si>
  <si>
    <t>Navn:</t>
  </si>
  <si>
    <t>Adresse:</t>
  </si>
  <si>
    <t>B-nr.:</t>
  </si>
  <si>
    <t>her.</t>
  </si>
  <si>
    <t>Postnr.:</t>
  </si>
  <si>
    <t xml:space="preserve">                                  By:</t>
  </si>
  <si>
    <t>Egenbetaling i perioden</t>
  </si>
  <si>
    <t>-</t>
  </si>
  <si>
    <t>Min</t>
  </si>
  <si>
    <t>Max</t>
  </si>
  <si>
    <t>År</t>
  </si>
  <si>
    <t>Antal dage i året</t>
  </si>
  <si>
    <t>Er der fri rådighed over inventaret?</t>
  </si>
  <si>
    <t>Vakant bolig?</t>
  </si>
  <si>
    <t>Beregning af hel eller delvis fri bolig</t>
  </si>
  <si>
    <t>Anskaffelse</t>
  </si>
  <si>
    <t>Anskaffelsessum</t>
  </si>
  <si>
    <t>Anskaffelsessum pr. m2</t>
  </si>
  <si>
    <t>Samlet beløb til beskatning, der skal anføres i rubrik 110 på blanketten A11</t>
  </si>
  <si>
    <t>Værdi af fri vakant bolig pr. rum</t>
  </si>
  <si>
    <t>Faktiske forbrug af el, vand og varme skal tillægges, såfremt udgifter til disse afholdes af arbejdsgiver.</t>
  </si>
  <si>
    <t>Meddelsen kan hentes</t>
  </si>
  <si>
    <t xml:space="preserve">Kapitalafkast udgør 1,5 % af ejendommens anskaffelsessum. </t>
  </si>
  <si>
    <t>der stilles til rådighed af det offentlige (begge benævnt som vakant bolig nedenfor)</t>
  </si>
  <si>
    <t>der stilles til rådighed af det offentlige (begge benævnt som vakant bolig, se nedenfor)</t>
  </si>
  <si>
    <t>Beregning af fri vakant- og prævakant bolig med fælles køkken- eller toiletfaciliteter,</t>
  </si>
  <si>
    <t>6. Isolering, jf. meddelelse nr. 142</t>
  </si>
  <si>
    <t>Enfamilie- eller dobbeltfamiliehus</t>
  </si>
  <si>
    <t>Etageejendomme og rækkehuse m.v.</t>
  </si>
  <si>
    <t>Fri boligtype:</t>
  </si>
  <si>
    <t>Skattepligtig værdi af hel eller delvis fri bolig beregnes efter Meddelelse fra Skattestyrelsen nr. 159 af 3. oktober 2024.</t>
  </si>
  <si>
    <t>For indkomståret 2025 udgør driftsbidraget 492 kr. pr. m2. pr. år for enfamilie- og dobbeltfamiliehuse og</t>
  </si>
  <si>
    <t>546 kr. pr. m2 for etageejendomme og rækkehuse m.v.</t>
  </si>
  <si>
    <t>Anskaffelsessum udgør som min. 7.479 kr. pr. m2 og udgør som max. 35.560 kr. pr. m2.</t>
  </si>
  <si>
    <t>Værdi af frit logi udgør 18.697 kr. pr. år.</t>
  </si>
  <si>
    <t>Sats for frit logi 2025</t>
  </si>
  <si>
    <t>Takst for fri adgang til inventaret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</si>
</sst>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r.&quot;\ #,##0;[Red]&quot;kr.&quot;\ \-#,##0"/>
    <numFmt numFmtId="165" formatCode="_ * #,##0_ ;_ * \-#,##0_ ;_ * &quot;-&quot;??_ ;_ @_ "/>
    <numFmt numFmtId="166" formatCode="0_ ;\-0\ "/>
    <numFmt numFmtId="167" formatCode="#,##0_ ;\-#,##0\ 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1" xfId="0" applyFont="1" applyBorder="1"/>
    <xf numFmtId="0" fontId="6" fillId="0" borderId="0" xfId="0" applyFont="1"/>
    <xf numFmtId="0" fontId="0" fillId="2" borderId="2" xfId="0" applyFill="1" applyBorder="1" applyProtection="1">
      <protection locked="0" hidden="1"/>
    </xf>
    <xf numFmtId="0" fontId="0" fillId="2" borderId="2" xfId="0" applyFill="1" applyBorder="1" applyAlignment="1" applyProtection="1">
      <alignment horizontal="center"/>
      <protection locked="0" hidden="1"/>
    </xf>
    <xf numFmtId="0" fontId="8" fillId="0" borderId="0" xfId="0" applyFont="1"/>
    <xf numFmtId="0" fontId="0" fillId="0" borderId="0" xfId="0" applyAlignment="1">
      <alignment horizontal="left"/>
    </xf>
    <xf numFmtId="165" fontId="0" fillId="2" borderId="2" xfId="2" applyNumberFormat="1" applyFont="1" applyFill="1" applyBorder="1" applyProtection="1">
      <protection locked="0"/>
    </xf>
    <xf numFmtId="165" fontId="0" fillId="2" borderId="2" xfId="2" applyNumberFormat="1" applyFont="1" applyFill="1" applyBorder="1" applyProtection="1">
      <protection locked="0" hidden="1"/>
    </xf>
    <xf numFmtId="0" fontId="0" fillId="2" borderId="2" xfId="0" applyFill="1" applyBorder="1" applyProtection="1">
      <protection locked="0"/>
    </xf>
    <xf numFmtId="0" fontId="3" fillId="0" borderId="0" xfId="1" applyProtection="1">
      <protection locked="0" hidden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9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167" fontId="0" fillId="4" borderId="1" xfId="2" applyNumberFormat="1" applyFont="1" applyFill="1" applyBorder="1" applyProtection="1">
      <protection hidden="1"/>
    </xf>
    <xf numFmtId="167" fontId="0" fillId="4" borderId="2" xfId="2" applyNumberFormat="1" applyFont="1" applyFill="1" applyBorder="1" applyAlignment="1" applyProtection="1">
      <alignment horizontal="right"/>
      <protection hidden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10" fillId="0" borderId="0" xfId="0" applyFont="1"/>
    <xf numFmtId="165" fontId="6" fillId="0" borderId="0" xfId="2" applyNumberFormat="1" applyFont="1" applyFill="1"/>
    <xf numFmtId="3" fontId="0" fillId="2" borderId="2" xfId="0" applyNumberFormat="1" applyFill="1" applyBorder="1" applyAlignment="1" applyProtection="1">
      <alignment horizontal="center"/>
      <protection locked="0" hidden="1"/>
    </xf>
    <xf numFmtId="3" fontId="0" fillId="2" borderId="2" xfId="0" applyNumberFormat="1" applyFill="1" applyBorder="1" applyProtection="1">
      <protection locked="0" hidden="1"/>
    </xf>
    <xf numFmtId="0" fontId="11" fillId="0" borderId="0" xfId="0" applyFont="1"/>
    <xf numFmtId="0" fontId="13" fillId="0" borderId="0" xfId="0" applyFont="1"/>
    <xf numFmtId="0" fontId="12" fillId="5" borderId="0" xfId="0" applyFont="1" applyFill="1"/>
    <xf numFmtId="0" fontId="5" fillId="5" borderId="0" xfId="0" applyFont="1" applyFill="1"/>
    <xf numFmtId="3" fontId="0" fillId="5" borderId="0" xfId="0" applyNumberFormat="1" applyFill="1" applyAlignment="1" applyProtection="1">
      <alignment horizontal="right"/>
      <protection locked="0"/>
    </xf>
    <xf numFmtId="3" fontId="1" fillId="6" borderId="3" xfId="2" applyNumberFormat="1" applyFont="1" applyFill="1" applyBorder="1" applyProtection="1">
      <protection hidden="1"/>
    </xf>
    <xf numFmtId="0" fontId="1" fillId="6" borderId="0" xfId="0" applyFont="1" applyFill="1"/>
    <xf numFmtId="0" fontId="8" fillId="6" borderId="0" xfId="0" applyFont="1" applyFill="1"/>
    <xf numFmtId="167" fontId="4" fillId="4" borderId="1" xfId="2" applyNumberFormat="1" applyFont="1" applyFill="1" applyBorder="1" applyProtection="1">
      <protection hidden="1"/>
    </xf>
    <xf numFmtId="0" fontId="6" fillId="5" borderId="0" xfId="0" applyFont="1" applyFill="1"/>
    <xf numFmtId="0" fontId="10" fillId="5" borderId="0" xfId="0" applyFont="1" applyFill="1"/>
    <xf numFmtId="10" fontId="6" fillId="5" borderId="0" xfId="0" applyNumberFormat="1" applyFont="1" applyFill="1"/>
    <xf numFmtId="43" fontId="6" fillId="5" borderId="0" xfId="2" applyFont="1" applyFill="1"/>
    <xf numFmtId="165" fontId="6" fillId="5" borderId="0" xfId="2" applyNumberFormat="1" applyFont="1" applyFill="1"/>
    <xf numFmtId="166" fontId="6" fillId="5" borderId="0" xfId="2" applyNumberFormat="1" applyFont="1" applyFill="1"/>
    <xf numFmtId="9" fontId="6" fillId="5" borderId="0" xfId="2" applyNumberFormat="1" applyFont="1" applyFill="1"/>
    <xf numFmtId="4" fontId="6" fillId="5" borderId="0" xfId="0" applyNumberFormat="1" applyFont="1" applyFill="1"/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right"/>
    </xf>
    <xf numFmtId="3" fontId="6" fillId="5" borderId="0" xfId="0" applyNumberFormat="1" applyFont="1" applyFill="1"/>
    <xf numFmtId="0" fontId="14" fillId="0" borderId="0" xfId="0" applyFont="1"/>
    <xf numFmtId="165" fontId="6" fillId="5" borderId="0" xfId="0" applyNumberFormat="1" applyFont="1" applyFill="1"/>
    <xf numFmtId="0" fontId="1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6" borderId="0" xfId="0" applyFont="1" applyFill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5" fillId="0" borderId="0" xfId="0" applyFont="1"/>
    <xf numFmtId="0" fontId="15" fillId="0" borderId="0" xfId="0" applyFont="1"/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emner/borger/meddelelser/meddelelser-fra-2021?sc_lang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69"/>
  <sheetViews>
    <sheetView showGridLines="0" tabSelected="1" zoomScaleNormal="100" workbookViewId="0">
      <selection activeCell="B23" sqref="B23"/>
    </sheetView>
  </sheetViews>
  <sheetFormatPr defaultRowHeight="15" x14ac:dyDescent="0.25"/>
  <cols>
    <col min="1" max="1" width="13.42578125" customWidth="1"/>
    <col min="3" max="3" width="24.28515625" customWidth="1"/>
    <col min="4" max="4" width="9.140625" customWidth="1"/>
    <col min="5" max="5" width="36" customWidth="1"/>
    <col min="6" max="6" width="9.140625" customWidth="1"/>
    <col min="7" max="7" width="3.7109375" customWidth="1"/>
    <col min="8" max="8" width="14.85546875" customWidth="1"/>
    <col min="9" max="9" width="9.140625" style="2"/>
    <col min="10" max="10" width="13.5703125" style="2" bestFit="1" customWidth="1"/>
    <col min="11" max="11" width="13.85546875" style="2" customWidth="1"/>
    <col min="12" max="17" width="9.140625" style="2"/>
  </cols>
  <sheetData>
    <row r="1" spans="1:26" ht="18.75" x14ac:dyDescent="0.3">
      <c r="A1" s="49" t="s">
        <v>1</v>
      </c>
      <c r="B1" s="49"/>
      <c r="C1" s="49"/>
      <c r="D1" s="49"/>
      <c r="E1" s="49"/>
      <c r="F1" s="49"/>
      <c r="G1" s="49"/>
      <c r="H1" s="49"/>
      <c r="I1" s="23"/>
      <c r="J1" s="23"/>
      <c r="R1" s="2"/>
      <c r="S1" s="2"/>
      <c r="T1" s="2"/>
      <c r="U1" s="2"/>
      <c r="V1" s="2"/>
      <c r="W1" s="2"/>
      <c r="X1" s="2"/>
      <c r="Y1" s="2"/>
      <c r="Z1" s="2"/>
    </row>
    <row r="2" spans="1:26" ht="18.75" x14ac:dyDescent="0.3">
      <c r="A2" s="49" t="s">
        <v>2</v>
      </c>
      <c r="B2" s="49"/>
      <c r="C2" s="49"/>
      <c r="D2" s="49"/>
      <c r="E2" s="49"/>
      <c r="F2" s="49"/>
      <c r="G2" s="49"/>
      <c r="H2" s="49"/>
      <c r="I2" s="23"/>
      <c r="J2" s="23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1" t="s">
        <v>0</v>
      </c>
      <c r="B3" s="1">
        <v>2025</v>
      </c>
      <c r="R3" s="2"/>
      <c r="S3" s="2"/>
      <c r="T3" s="2"/>
      <c r="U3" s="2"/>
      <c r="V3" s="2"/>
      <c r="W3" s="2"/>
      <c r="X3" s="2"/>
      <c r="Y3" s="2"/>
      <c r="Z3" s="2"/>
    </row>
    <row r="4" spans="1:26" ht="8.1" customHeight="1" x14ac:dyDescent="0.25"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46" t="s">
        <v>67</v>
      </c>
      <c r="B5" s="46"/>
      <c r="C5" s="46"/>
      <c r="D5" s="46"/>
      <c r="E5" s="46"/>
      <c r="F5" s="46"/>
      <c r="G5" s="46"/>
      <c r="H5" s="46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46" t="s">
        <v>58</v>
      </c>
      <c r="B6" s="46"/>
      <c r="C6" s="46"/>
      <c r="D6" s="46"/>
      <c r="E6" s="10" t="s">
        <v>40</v>
      </c>
      <c r="J6" s="20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46" t="s">
        <v>3</v>
      </c>
      <c r="B7" s="46"/>
      <c r="C7" s="46"/>
      <c r="D7" s="46"/>
      <c r="E7" s="46"/>
      <c r="F7" s="46"/>
      <c r="J7" s="20"/>
      <c r="R7" s="2"/>
      <c r="S7" s="2"/>
      <c r="T7" s="2"/>
      <c r="U7" s="2"/>
      <c r="V7" s="2"/>
      <c r="W7" s="2"/>
      <c r="X7" s="2"/>
      <c r="Y7" s="2"/>
      <c r="Z7" s="2"/>
    </row>
    <row r="8" spans="1:26" ht="8.1" customHeight="1" x14ac:dyDescent="0.25">
      <c r="J8" s="20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46" t="s">
        <v>68</v>
      </c>
      <c r="B9" s="46"/>
      <c r="C9" s="46"/>
      <c r="D9" s="46"/>
      <c r="E9" s="46"/>
      <c r="F9" s="46"/>
      <c r="G9" s="46"/>
      <c r="H9" s="46"/>
      <c r="J9" s="20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46" t="s">
        <v>69</v>
      </c>
      <c r="B10" s="46"/>
      <c r="C10" s="46"/>
      <c r="D10" s="46"/>
      <c r="E10" s="46"/>
      <c r="F10" s="46"/>
      <c r="G10" s="46"/>
      <c r="H10" s="46"/>
      <c r="J10" s="20"/>
      <c r="R10" s="2"/>
      <c r="S10" s="2"/>
      <c r="T10" s="2"/>
      <c r="U10" s="2"/>
      <c r="V10" s="2"/>
      <c r="W10" s="2"/>
      <c r="X10" s="2"/>
      <c r="Y10" s="2"/>
      <c r="Z10" s="2"/>
    </row>
    <row r="11" spans="1:26" ht="8.1" customHeight="1" x14ac:dyDescent="0.25"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46" t="s">
        <v>59</v>
      </c>
      <c r="B12" s="46"/>
      <c r="C12" s="46"/>
      <c r="D12" s="46"/>
      <c r="E12" s="46"/>
      <c r="F12" s="46"/>
      <c r="G12" s="46"/>
      <c r="H12" s="46"/>
      <c r="J12" s="20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47" t="s">
        <v>70</v>
      </c>
      <c r="B13" s="47"/>
      <c r="C13" s="47"/>
      <c r="D13" s="47"/>
      <c r="E13" s="47"/>
      <c r="R13" s="2"/>
      <c r="S13" s="2"/>
      <c r="T13" s="2"/>
      <c r="U13" s="2"/>
      <c r="V13" s="2"/>
      <c r="W13" s="2"/>
      <c r="X13" s="2"/>
      <c r="Y13" s="2"/>
      <c r="Z13" s="2"/>
    </row>
    <row r="14" spans="1:26" ht="8.1" customHeight="1" x14ac:dyDescent="0.25"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46" t="s">
        <v>57</v>
      </c>
      <c r="B15" s="46"/>
      <c r="C15" s="46"/>
      <c r="D15" s="46"/>
      <c r="E15" s="46"/>
      <c r="F15" s="46"/>
      <c r="G15" s="46"/>
      <c r="H15" s="46"/>
      <c r="J15" s="20"/>
      <c r="R15" s="2"/>
      <c r="S15" s="2"/>
      <c r="T15" s="2"/>
      <c r="U15" s="2"/>
      <c r="V15" s="2"/>
      <c r="W15" s="2"/>
      <c r="X15" s="2"/>
      <c r="Y15" s="2"/>
      <c r="Z15" s="2"/>
    </row>
    <row r="16" spans="1:26" ht="8.1" customHeight="1" x14ac:dyDescent="0.25">
      <c r="J16" s="20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46" t="s">
        <v>4</v>
      </c>
      <c r="B17" s="46"/>
      <c r="C17" s="46"/>
      <c r="D17" s="46"/>
      <c r="E17" s="46"/>
      <c r="F17" s="46"/>
      <c r="R17" s="2"/>
      <c r="S17" s="2"/>
      <c r="T17" s="2"/>
      <c r="U17" s="2"/>
      <c r="V17" s="2"/>
      <c r="W17" s="2"/>
      <c r="X17" s="2"/>
      <c r="Y17" s="2"/>
      <c r="Z17" s="2"/>
    </row>
    <row r="18" spans="1:26" ht="8.1" customHeight="1" x14ac:dyDescent="0.25">
      <c r="A18" s="6"/>
      <c r="B18" s="6"/>
      <c r="C18" s="6"/>
      <c r="D18" s="6"/>
      <c r="E18" s="6"/>
      <c r="F18" s="6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6" t="s">
        <v>71</v>
      </c>
      <c r="B19" s="6"/>
      <c r="C19" s="6"/>
      <c r="D19" s="6"/>
      <c r="E19" s="6"/>
      <c r="F19" s="6"/>
      <c r="R19" s="2"/>
      <c r="S19" s="2"/>
      <c r="T19" s="2"/>
      <c r="U19" s="2"/>
      <c r="V19" s="2"/>
      <c r="W19" s="2"/>
      <c r="X19" s="2"/>
      <c r="Y19" s="2"/>
      <c r="Z19" s="2"/>
    </row>
    <row r="20" spans="1:26" ht="8.1" customHeight="1" x14ac:dyDescent="0.25"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45" t="s">
        <v>27</v>
      </c>
      <c r="B21" s="45"/>
      <c r="C21" s="45"/>
      <c r="D21" s="45"/>
      <c r="E21" s="45"/>
      <c r="F21" s="45"/>
      <c r="G21" s="45"/>
      <c r="H21" s="26"/>
      <c r="R21" s="2"/>
      <c r="S21" s="2"/>
      <c r="T21" s="2"/>
      <c r="U21" s="2"/>
      <c r="V21" s="2"/>
      <c r="W21" s="2"/>
      <c r="X21" s="2"/>
      <c r="Y21" s="2"/>
      <c r="Z21" s="2"/>
    </row>
    <row r="22" spans="1:26" ht="5.25" customHeight="1" x14ac:dyDescent="0.25"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t="s">
        <v>15</v>
      </c>
      <c r="B23" s="4"/>
      <c r="E23" t="s">
        <v>5</v>
      </c>
      <c r="F23" s="4"/>
      <c r="H23" s="17">
        <f>IF(B23=F204,0,F23*F207)</f>
        <v>0</v>
      </c>
      <c r="J23" s="20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t="s">
        <v>43</v>
      </c>
      <c r="G24" s="12" t="s">
        <v>44</v>
      </c>
      <c r="H24" s="18"/>
      <c r="R24" s="2"/>
      <c r="S24" s="2"/>
      <c r="T24" s="2"/>
      <c r="U24" s="2"/>
      <c r="V24" s="2"/>
      <c r="W24" s="2"/>
      <c r="X24" s="2"/>
      <c r="Y24" s="2"/>
      <c r="Z24" s="2"/>
    </row>
    <row r="25" spans="1:26" ht="8.1" customHeight="1" x14ac:dyDescent="0.25">
      <c r="G25" s="12"/>
      <c r="H25" s="27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45" t="s">
        <v>60</v>
      </c>
      <c r="B26" s="45"/>
      <c r="C26" s="45"/>
      <c r="D26" s="45"/>
      <c r="E26" s="45"/>
      <c r="F26" s="45"/>
      <c r="G26" s="45"/>
      <c r="H26" s="26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H27" s="26"/>
      <c r="I27" s="43"/>
      <c r="R27" s="2"/>
      <c r="S27" s="2"/>
      <c r="T27" s="2"/>
      <c r="U27" s="2"/>
      <c r="V27" s="2"/>
      <c r="W27" s="2"/>
      <c r="X27" s="2"/>
      <c r="Y27" s="2"/>
      <c r="Z27" s="2"/>
    </row>
    <row r="28" spans="1:26" ht="6" customHeight="1" x14ac:dyDescent="0.25">
      <c r="G28" s="12"/>
      <c r="H28" s="14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t="s">
        <v>50</v>
      </c>
      <c r="B29" s="15"/>
      <c r="E29" t="s">
        <v>16</v>
      </c>
      <c r="F29" s="15"/>
      <c r="G29" s="12"/>
      <c r="H29" s="14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E30" t="s">
        <v>24</v>
      </c>
      <c r="F30" s="15"/>
      <c r="G30" s="12"/>
      <c r="H30" s="14"/>
      <c r="K30" s="2">
        <f>IF(B29=F204,0,IF(F29&gt;360,360/30,(F29/30))*IF(F30&lt;1,0,VLOOKUP(F30,A211:B225,2)))</f>
        <v>0</v>
      </c>
      <c r="R30" s="2"/>
      <c r="S30" s="2"/>
      <c r="T30" s="2"/>
      <c r="U30" s="2"/>
      <c r="V30" s="2"/>
      <c r="W30" s="2"/>
      <c r="X30" s="2"/>
      <c r="Y30" s="2"/>
      <c r="Z30" s="2"/>
    </row>
    <row r="31" spans="1:26" ht="8.1" customHeight="1" x14ac:dyDescent="0.25">
      <c r="F31" s="12"/>
      <c r="G31" s="14"/>
      <c r="H31" s="14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t="s">
        <v>43</v>
      </c>
      <c r="G32" s="12" t="s">
        <v>44</v>
      </c>
      <c r="H32" s="13"/>
      <c r="R32" s="2"/>
      <c r="S32" s="2"/>
      <c r="T32" s="2"/>
      <c r="U32" s="2"/>
      <c r="V32" s="2"/>
      <c r="W32" s="2"/>
      <c r="X32" s="2"/>
      <c r="Y32" s="2"/>
      <c r="Z32" s="2"/>
    </row>
    <row r="33" spans="1:26" ht="8.1" customHeight="1" x14ac:dyDescent="0.25">
      <c r="F33" s="12"/>
      <c r="G33" s="14"/>
      <c r="H33" s="14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46" t="s">
        <v>25</v>
      </c>
      <c r="B34" s="46"/>
      <c r="C34" s="46"/>
      <c r="D34" s="4"/>
      <c r="E34" t="s">
        <v>26</v>
      </c>
      <c r="R34" s="2"/>
      <c r="S34" s="2"/>
      <c r="T34" s="2"/>
      <c r="U34" s="2"/>
      <c r="V34" s="2"/>
      <c r="W34" s="2"/>
      <c r="X34" s="2"/>
      <c r="Y34" s="2"/>
      <c r="Z34" s="2"/>
    </row>
    <row r="35" spans="1:26" ht="7.5" customHeight="1" x14ac:dyDescent="0.25"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46" t="s">
        <v>29</v>
      </c>
      <c r="B36" s="46"/>
      <c r="C36" s="48"/>
      <c r="D36" s="8"/>
      <c r="E36" s="6" t="s">
        <v>30</v>
      </c>
      <c r="R36" s="2"/>
      <c r="S36" s="2"/>
      <c r="T36" s="2"/>
      <c r="U36" s="2"/>
      <c r="V36" s="2"/>
      <c r="W36" s="2"/>
      <c r="X36" s="2"/>
      <c r="Y36" s="2"/>
      <c r="Z36" s="2"/>
    </row>
    <row r="37" spans="1:26" ht="7.5" customHeight="1" x14ac:dyDescent="0.25"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46" t="s">
        <v>31</v>
      </c>
      <c r="B38" s="46"/>
      <c r="C38" s="48"/>
      <c r="D38" s="22"/>
      <c r="E38" s="6" t="s">
        <v>30</v>
      </c>
      <c r="H38" s="16">
        <f>IF(IF(D34=F204,0,IF(D36&lt;0,0,D36)-IF(D38&lt;0,0,D38))&lt;0,0,IF(D34=F204,0,IF(D36&lt;0,0,D36)-IF(D38&lt;0,0,D38)))</f>
        <v>0</v>
      </c>
      <c r="R38" s="2"/>
      <c r="S38" s="2"/>
      <c r="T38" s="2"/>
      <c r="U38" s="2"/>
      <c r="V38" s="2"/>
      <c r="W38" s="2"/>
      <c r="X38" s="2"/>
      <c r="Y38" s="2"/>
      <c r="Z38" s="2"/>
    </row>
    <row r="39" spans="1:26" ht="8.1" customHeight="1" x14ac:dyDescent="0.25">
      <c r="F39" s="12"/>
      <c r="G39" s="14"/>
      <c r="H39" s="14"/>
      <c r="R39" s="2"/>
      <c r="S39" s="2"/>
      <c r="T39" s="2"/>
      <c r="U39" s="2"/>
      <c r="V39" s="2"/>
      <c r="W39" s="2"/>
      <c r="X39" s="2"/>
      <c r="Y39" s="2"/>
      <c r="Z39" s="2"/>
    </row>
    <row r="40" spans="1:26" ht="16.5" thickBot="1" x14ac:dyDescent="0.3">
      <c r="A40" s="50" t="s">
        <v>55</v>
      </c>
      <c r="B40" s="50"/>
      <c r="C40" s="50"/>
      <c r="D40" s="50"/>
      <c r="E40" s="50"/>
      <c r="F40" s="50"/>
      <c r="G40" s="50"/>
      <c r="H40" s="28">
        <f>IF(B29=F204,0,IF(IF(K30&lt;0,0,K30)+IF(H38&lt;0,0,H38)-IF(H32&lt;0,0,H32)&lt;0,0,IF(K30&lt;0,0,K30)+IF(H38&lt;0,0,H38)-IF(H32&lt;0,0,H32)))</f>
        <v>0</v>
      </c>
      <c r="R40" s="2"/>
      <c r="S40" s="2"/>
      <c r="T40" s="2"/>
      <c r="U40" s="2"/>
      <c r="V40" s="2"/>
      <c r="W40" s="2"/>
      <c r="X40" s="2"/>
      <c r="Y40" s="2"/>
      <c r="Z40" s="2"/>
    </row>
    <row r="41" spans="1:26" ht="8.1" customHeight="1" thickTop="1" x14ac:dyDescent="0.25">
      <c r="G41" s="12"/>
      <c r="H41" s="14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45" t="s">
        <v>62</v>
      </c>
      <c r="B42" s="45"/>
      <c r="C42" s="45"/>
      <c r="D42" s="45"/>
      <c r="E42" s="45"/>
      <c r="F42" s="45"/>
      <c r="G42" s="45"/>
      <c r="H42" s="25"/>
      <c r="I42" s="24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45" t="s">
        <v>61</v>
      </c>
      <c r="B43" s="45"/>
      <c r="C43" s="45"/>
      <c r="D43" s="45"/>
      <c r="E43" s="45"/>
      <c r="F43" s="45"/>
      <c r="G43" s="45"/>
      <c r="H43" s="25"/>
      <c r="I43" s="24"/>
      <c r="R43" s="2"/>
      <c r="S43" s="2"/>
      <c r="T43" s="2"/>
      <c r="U43" s="2"/>
      <c r="V43" s="2"/>
      <c r="W43" s="2"/>
      <c r="X43" s="2"/>
      <c r="Y43" s="2"/>
      <c r="Z43" s="2"/>
    </row>
    <row r="44" spans="1:26" ht="6" customHeight="1" x14ac:dyDescent="0.25">
      <c r="G44" s="12"/>
      <c r="H44" s="14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t="s">
        <v>50</v>
      </c>
      <c r="B45" s="15"/>
      <c r="E45" t="s">
        <v>16</v>
      </c>
      <c r="F45" s="15"/>
      <c r="G45" s="12"/>
      <c r="H45" s="14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E46" t="s">
        <v>24</v>
      </c>
      <c r="F46" s="15"/>
      <c r="G46" s="12"/>
      <c r="H46" s="14"/>
      <c r="K46" s="2">
        <f>IF(B45=F204,0,IF(F45&gt;360,360/30,(F45/30))*F46*F214)</f>
        <v>0</v>
      </c>
      <c r="R46" s="2"/>
      <c r="S46" s="2"/>
      <c r="T46" s="2"/>
      <c r="U46" s="2"/>
      <c r="V46" s="2"/>
      <c r="W46" s="2"/>
      <c r="X46" s="2"/>
      <c r="Y46" s="2"/>
      <c r="Z46" s="2"/>
    </row>
    <row r="47" spans="1:26" ht="8.1" customHeight="1" x14ac:dyDescent="0.25">
      <c r="G47" s="12"/>
      <c r="H47" s="14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t="s">
        <v>43</v>
      </c>
      <c r="G48" s="12" t="s">
        <v>44</v>
      </c>
      <c r="H48" s="13"/>
      <c r="R48" s="2"/>
      <c r="S48" s="2"/>
      <c r="T48" s="2"/>
      <c r="U48" s="2"/>
      <c r="V48" s="2"/>
      <c r="W48" s="2"/>
      <c r="X48" s="2"/>
      <c r="Y48" s="2"/>
      <c r="Z48" s="2"/>
    </row>
    <row r="49" spans="1:26" ht="8.1" customHeight="1" x14ac:dyDescent="0.25">
      <c r="G49" s="12"/>
      <c r="H49" s="14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46" t="s">
        <v>25</v>
      </c>
      <c r="B50" s="46"/>
      <c r="C50" s="46"/>
      <c r="D50" s="4"/>
      <c r="E50" t="s">
        <v>26</v>
      </c>
      <c r="R50" s="2"/>
      <c r="S50" s="2"/>
      <c r="T50" s="2"/>
      <c r="U50" s="2"/>
      <c r="V50" s="2"/>
      <c r="W50" s="2"/>
      <c r="X50" s="2"/>
      <c r="Y50" s="2"/>
      <c r="Z50" s="2"/>
    </row>
    <row r="51" spans="1:26" ht="7.5" customHeight="1" x14ac:dyDescent="0.25"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46" t="s">
        <v>29</v>
      </c>
      <c r="B52" s="46"/>
      <c r="C52" s="48"/>
      <c r="D52" s="8"/>
      <c r="E52" s="6" t="s">
        <v>30</v>
      </c>
      <c r="R52" s="2"/>
      <c r="S52" s="2"/>
      <c r="T52" s="2"/>
      <c r="U52" s="2"/>
      <c r="V52" s="2"/>
      <c r="W52" s="2"/>
      <c r="X52" s="2"/>
      <c r="Y52" s="2"/>
      <c r="Z52" s="2"/>
    </row>
    <row r="53" spans="1:26" ht="7.5" customHeight="1" x14ac:dyDescent="0.25"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46" t="s">
        <v>31</v>
      </c>
      <c r="B54" s="46"/>
      <c r="C54" s="48"/>
      <c r="D54" s="22"/>
      <c r="E54" s="6" t="s">
        <v>30</v>
      </c>
      <c r="H54" s="31">
        <f>IF(IF(D50=F204,0,IF(D52&lt;0,0,D52)-IF(D54&lt;0,0,D54))&lt;0,0,IF(D50=F204,0,IF(D52&lt;0,0,D52)-IF(D54&lt;0,0,D54)))</f>
        <v>0</v>
      </c>
      <c r="R54" s="2"/>
      <c r="S54" s="2"/>
      <c r="T54" s="2"/>
      <c r="U54" s="2"/>
      <c r="V54" s="2"/>
      <c r="W54" s="2"/>
      <c r="X54" s="2"/>
      <c r="Y54" s="2"/>
      <c r="Z54" s="2"/>
    </row>
    <row r="55" spans="1:26" ht="8.1" customHeight="1" x14ac:dyDescent="0.25">
      <c r="F55" s="12"/>
      <c r="G55" s="14"/>
      <c r="H55" s="14"/>
      <c r="R55" s="2"/>
      <c r="S55" s="2"/>
      <c r="T55" s="2"/>
      <c r="U55" s="2"/>
      <c r="V55" s="2"/>
      <c r="W55" s="2"/>
      <c r="X55" s="2"/>
      <c r="Y55" s="2"/>
      <c r="Z55" s="2"/>
    </row>
    <row r="56" spans="1:26" ht="16.5" thickBot="1" x14ac:dyDescent="0.3">
      <c r="A56" s="29" t="s">
        <v>55</v>
      </c>
      <c r="B56" s="30"/>
      <c r="C56" s="30"/>
      <c r="D56" s="30"/>
      <c r="E56" s="30"/>
      <c r="F56" s="30"/>
      <c r="G56" s="30"/>
      <c r="H56" s="28">
        <f>IF(B45=F204,0,IF(IF(K46&lt;0,0,K46)+IF(H54&lt;0,0,H54)-IF(H48&lt;0,0,H48)&lt;0,0,IF(K46&lt;0,0,K46)+IF(H54&lt;0,0,H54)-IF(H48&lt;0,0,H48)))</f>
        <v>0</v>
      </c>
      <c r="R56" s="2"/>
      <c r="S56" s="2"/>
      <c r="T56" s="2"/>
      <c r="U56" s="2"/>
      <c r="V56" s="2"/>
      <c r="W56" s="2"/>
      <c r="X56" s="2"/>
      <c r="Y56" s="2"/>
      <c r="Z56" s="2"/>
    </row>
    <row r="57" spans="1:26" ht="8.1" customHeight="1" thickTop="1" x14ac:dyDescent="0.25">
      <c r="G57" s="12"/>
      <c r="H57" s="14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45" t="s">
        <v>51</v>
      </c>
      <c r="B58" s="45"/>
      <c r="C58" s="45"/>
      <c r="D58" s="45"/>
      <c r="E58" s="45"/>
      <c r="F58" s="45"/>
      <c r="G58" s="45"/>
      <c r="H58" s="45"/>
      <c r="R58" s="2"/>
      <c r="S58" s="2"/>
      <c r="T58" s="2"/>
      <c r="U58" s="2"/>
      <c r="V58" s="2"/>
      <c r="W58" s="2"/>
      <c r="X58" s="2"/>
      <c r="Y58" s="2"/>
      <c r="Z58" s="2"/>
    </row>
    <row r="59" spans="1:26" ht="5.25" customHeight="1" x14ac:dyDescent="0.25"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t="s">
        <v>14</v>
      </c>
      <c r="B60" s="4"/>
      <c r="E60" t="s">
        <v>16</v>
      </c>
      <c r="F60" s="4"/>
      <c r="R60" s="2"/>
      <c r="S60" s="2"/>
      <c r="T60" s="2"/>
      <c r="U60" s="2"/>
      <c r="V60" s="2"/>
      <c r="W60" s="2"/>
      <c r="X60" s="2"/>
      <c r="Y60" s="2"/>
      <c r="Z60" s="2"/>
    </row>
    <row r="61" spans="1:26" ht="6" customHeight="1" x14ac:dyDescent="0.25"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25">
      <c r="A62" s="46" t="s">
        <v>32</v>
      </c>
      <c r="B62" s="46"/>
      <c r="C62" s="46"/>
      <c r="D62" s="46"/>
      <c r="E62" s="48"/>
      <c r="F62" s="7"/>
      <c r="G62" t="s">
        <v>30</v>
      </c>
      <c r="R62" s="2"/>
      <c r="S62" s="2"/>
      <c r="T62" s="2"/>
      <c r="U62" s="2"/>
      <c r="V62" s="2"/>
      <c r="W62" s="2"/>
      <c r="X62" s="2"/>
      <c r="Y62" s="2"/>
      <c r="Z62" s="2"/>
    </row>
    <row r="63" spans="1:26" ht="6" customHeight="1" x14ac:dyDescent="0.25"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46" t="s">
        <v>66</v>
      </c>
      <c r="B64" s="46"/>
      <c r="C64" s="46"/>
      <c r="E64" s="3"/>
      <c r="R64" s="2"/>
      <c r="S64" s="2"/>
      <c r="T64" s="2"/>
      <c r="U64" s="2"/>
      <c r="V64" s="2"/>
      <c r="W64" s="2"/>
      <c r="X64" s="2"/>
      <c r="Y64" s="2"/>
      <c r="Z64" s="2"/>
    </row>
    <row r="65" spans="1:26" ht="8.1" customHeight="1" x14ac:dyDescent="0.25"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t="s">
        <v>17</v>
      </c>
      <c r="B66" s="4"/>
      <c r="E66" t="s">
        <v>54</v>
      </c>
      <c r="F66" s="21"/>
      <c r="R66" s="2"/>
      <c r="S66" s="2"/>
      <c r="T66" s="2"/>
      <c r="U66" s="2"/>
      <c r="V66" s="2"/>
      <c r="W66" s="2"/>
      <c r="X66" s="2"/>
      <c r="Y66" s="2"/>
      <c r="Z66" s="2"/>
    </row>
    <row r="67" spans="1:26" ht="8.25" customHeight="1" x14ac:dyDescent="0.25"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46" t="s">
        <v>18</v>
      </c>
      <c r="B68" s="46"/>
      <c r="C68" s="46"/>
      <c r="E68" t="s">
        <v>19</v>
      </c>
      <c r="F68" s="4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E69" t="s">
        <v>20</v>
      </c>
      <c r="F69" s="4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E70" t="s">
        <v>21</v>
      </c>
      <c r="F70" s="4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E71" t="s">
        <v>22</v>
      </c>
      <c r="F71" s="4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E72" t="s">
        <v>23</v>
      </c>
      <c r="F72" s="4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E73" t="s">
        <v>63</v>
      </c>
      <c r="F73" s="4"/>
      <c r="R73" s="2"/>
      <c r="S73" s="2"/>
      <c r="T73" s="2"/>
      <c r="U73" s="2"/>
      <c r="V73" s="2"/>
      <c r="W73" s="2"/>
      <c r="X73" s="2"/>
      <c r="Y73" s="2"/>
      <c r="Z73" s="2"/>
    </row>
    <row r="74" spans="1:26" ht="7.5" customHeight="1" x14ac:dyDescent="0.25"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E75" t="s">
        <v>49</v>
      </c>
      <c r="F75" s="4"/>
      <c r="R75" s="2"/>
      <c r="S75" s="2"/>
      <c r="T75" s="2"/>
      <c r="U75" s="2"/>
      <c r="V75" s="2"/>
      <c r="W75" s="2"/>
      <c r="X75" s="2"/>
      <c r="Y75" s="2"/>
      <c r="Z75" s="2"/>
    </row>
    <row r="76" spans="1:26" ht="6.75" customHeight="1" x14ac:dyDescent="0.25"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46" t="s">
        <v>25</v>
      </c>
      <c r="B77" s="46"/>
      <c r="C77" s="46"/>
      <c r="D77" s="4"/>
      <c r="E77" t="s">
        <v>26</v>
      </c>
      <c r="R77" s="2"/>
      <c r="S77" s="2"/>
      <c r="T77" s="2"/>
      <c r="U77" s="2"/>
      <c r="V77" s="2"/>
      <c r="W77" s="2"/>
      <c r="X77" s="2"/>
      <c r="Y77" s="2"/>
      <c r="Z77" s="2"/>
    </row>
    <row r="78" spans="1:26" ht="7.5" customHeight="1" x14ac:dyDescent="0.25"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46" t="s">
        <v>29</v>
      </c>
      <c r="B79" s="46"/>
      <c r="C79" s="48"/>
      <c r="D79" s="8"/>
      <c r="E79" s="6" t="s">
        <v>30</v>
      </c>
      <c r="J79" s="2">
        <f>IF(F60&lt;1,0,IF(B60=F204,0,((1/F210*IF(F60="",F210,F60))*IF(B60=F204,0,(IF(E64=C200,B66*C201,B66*B201))+(IF(F66="",(E218*B66),IF(F66&lt;=D218,((D218+(IF(F66&lt;D218,-(IF(F68=F203,1000)+IF(F69=F203,1000)+IF(F70=F203,1000)+IF(F71=F203,1000)+IF(F72=F203,1000)+IF(F73=F203,1000)))))*B66),IF(F66&lt;=E218,(F66*B66),IF(F66&gt;E218,(E218*B66)))))*E201)))+IF(D77=F203,D79,0)-IF(D77=F203,(IF(D81&lt;1,0,IF(D81&gt;D79,D79,D81))),0)-F62))</f>
        <v>0</v>
      </c>
      <c r="K79" s="2">
        <f>IF(J79&lt;1,0,IF(F75=F203,J79*(1+F212),J79))</f>
        <v>0</v>
      </c>
      <c r="R79" s="2"/>
      <c r="S79" s="2"/>
      <c r="T79" s="2"/>
      <c r="U79" s="2"/>
      <c r="V79" s="2"/>
      <c r="W79" s="2"/>
      <c r="X79" s="2"/>
      <c r="Y79" s="2"/>
      <c r="Z79" s="2"/>
    </row>
    <row r="80" spans="1:26" ht="5.25" customHeight="1" x14ac:dyDescent="0.25"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46" t="s">
        <v>31</v>
      </c>
      <c r="B81" s="46"/>
      <c r="C81" s="48"/>
      <c r="D81" s="22"/>
      <c r="E81" s="6" t="s">
        <v>30</v>
      </c>
      <c r="H81" s="31">
        <f>IF(K79&lt;1,0,K79)</f>
        <v>0</v>
      </c>
      <c r="R81" s="2"/>
      <c r="S81" s="2"/>
      <c r="T81" s="2"/>
      <c r="U81" s="2"/>
      <c r="V81" s="2"/>
      <c r="W81" s="2"/>
      <c r="X81" s="2"/>
      <c r="Y81" s="2"/>
      <c r="Z81" s="2"/>
    </row>
    <row r="82" spans="1:26" ht="8.1" customHeight="1" x14ac:dyDescent="0.25">
      <c r="R82" s="2"/>
      <c r="S82" s="2"/>
      <c r="T82" s="2"/>
      <c r="U82" s="2"/>
      <c r="V82" s="2"/>
      <c r="W82" s="2"/>
      <c r="X82" s="2"/>
      <c r="Y82" s="2"/>
      <c r="Z82" s="2"/>
    </row>
    <row r="83" spans="1:26" s="5" customFormat="1" ht="16.5" thickBot="1" x14ac:dyDescent="0.3">
      <c r="A83" s="50" t="s">
        <v>55</v>
      </c>
      <c r="B83" s="50"/>
      <c r="C83" s="50"/>
      <c r="D83" s="50"/>
      <c r="E83" s="50"/>
      <c r="F83" s="50"/>
      <c r="G83" s="50"/>
      <c r="H83" s="28">
        <f>IF(IF(B23=F203,(H23-H24),0)+IF(B29=F203,H40,0)+IF(B45=F203,H56,0)+IF(B60=F203,H81,0)&gt;0,IF(B23=F203,(H23-H24),0)+IF(B29=F203,H40,0)+IF(B45=F203,H56,0)+IF(B60=F203,H81,0),0)</f>
        <v>0</v>
      </c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8.1" customHeight="1" thickTop="1" x14ac:dyDescent="0.25"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54" t="s">
        <v>33</v>
      </c>
      <c r="B85" s="54"/>
      <c r="C85" s="54"/>
      <c r="D85" s="54"/>
      <c r="E85" s="54"/>
      <c r="F85" s="54"/>
      <c r="G85" s="54"/>
      <c r="H85" s="54"/>
      <c r="R85" s="2"/>
      <c r="S85" s="2"/>
      <c r="T85" s="2"/>
      <c r="U85" s="2"/>
      <c r="V85" s="2"/>
      <c r="W85" s="2"/>
      <c r="X85" s="2"/>
      <c r="Y85" s="2"/>
      <c r="Z85" s="2"/>
    </row>
    <row r="86" spans="1:26" ht="8.1" customHeight="1" x14ac:dyDescent="0.25"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t="s">
        <v>36</v>
      </c>
      <c r="B87" s="51"/>
      <c r="C87" s="52"/>
      <c r="D87" s="52"/>
      <c r="E87" s="53"/>
      <c r="R87" s="2"/>
      <c r="S87" s="2"/>
      <c r="T87" s="2"/>
      <c r="U87" s="2"/>
      <c r="V87" s="2"/>
      <c r="W87" s="2"/>
      <c r="X87" s="2"/>
      <c r="Y87" s="2"/>
      <c r="Z87" s="2"/>
    </row>
    <row r="88" spans="1:26" ht="8.1" customHeight="1" x14ac:dyDescent="0.25"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t="s">
        <v>37</v>
      </c>
      <c r="B89" s="51"/>
      <c r="C89" s="52"/>
      <c r="D89" s="52"/>
      <c r="E89" s="53"/>
      <c r="R89" s="2"/>
      <c r="S89" s="2"/>
      <c r="T89" s="2"/>
      <c r="U89" s="2"/>
      <c r="V89" s="2"/>
      <c r="W89" s="2"/>
      <c r="X89" s="2"/>
      <c r="Y89" s="2"/>
      <c r="Z89" s="2"/>
    </row>
    <row r="90" spans="1:26" ht="8.1" customHeight="1" x14ac:dyDescent="0.25"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t="s">
        <v>38</v>
      </c>
      <c r="B91" s="51"/>
      <c r="C91" s="52"/>
      <c r="D91" s="52"/>
      <c r="E91" s="53"/>
      <c r="R91" s="2"/>
      <c r="S91" s="2"/>
      <c r="T91" s="2"/>
      <c r="U91" s="2"/>
      <c r="V91" s="2"/>
      <c r="W91" s="2"/>
      <c r="X91" s="2"/>
      <c r="Y91" s="2"/>
      <c r="Z91" s="2"/>
    </row>
    <row r="92" spans="1:26" ht="8.1" customHeight="1" x14ac:dyDescent="0.25"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t="s">
        <v>39</v>
      </c>
      <c r="B93" s="9"/>
      <c r="R93" s="2"/>
      <c r="S93" s="2"/>
      <c r="T93" s="2"/>
      <c r="U93" s="2"/>
      <c r="V93" s="2"/>
      <c r="W93" s="2"/>
      <c r="X93" s="2"/>
      <c r="Y93" s="2"/>
      <c r="Z93" s="2"/>
    </row>
    <row r="94" spans="1:26" ht="8.1" customHeight="1" x14ac:dyDescent="0.25"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t="s">
        <v>41</v>
      </c>
      <c r="B95" s="9"/>
      <c r="C95" s="11" t="s">
        <v>42</v>
      </c>
      <c r="D95" s="51"/>
      <c r="E95" s="53"/>
      <c r="R95" s="2"/>
      <c r="S95" s="2"/>
      <c r="T95" s="2"/>
      <c r="U95" s="2"/>
      <c r="V95" s="2"/>
      <c r="W95" s="2"/>
      <c r="X95" s="2"/>
      <c r="Y95" s="2"/>
      <c r="Z95" s="2"/>
    </row>
    <row r="96" spans="1:26" s="2" customFormat="1" x14ac:dyDescent="0.25">
      <c r="A96" s="14"/>
      <c r="B96" s="14"/>
      <c r="C96" s="14"/>
      <c r="D96" s="14"/>
      <c r="E96" s="14"/>
      <c r="F96" s="14"/>
      <c r="G96" s="14"/>
      <c r="H96" s="14"/>
    </row>
    <row r="97" spans="1:16" s="2" customFormat="1" x14ac:dyDescent="0.25">
      <c r="A97" s="55"/>
      <c r="B97" s="55"/>
      <c r="C97" s="55"/>
      <c r="D97" s="55"/>
      <c r="E97" s="55"/>
      <c r="F97" s="55"/>
      <c r="G97" s="55"/>
      <c r="H97" s="55"/>
      <c r="I97" s="43"/>
      <c r="J97" s="43"/>
      <c r="K97" s="43"/>
    </row>
    <row r="98" spans="1:16" s="2" customFormat="1" x14ac:dyDescent="0.25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14"/>
      <c r="N98" s="14"/>
      <c r="O98" s="14"/>
      <c r="P98" s="14"/>
    </row>
    <row r="99" spans="1:16" s="2" customFormat="1" x14ac:dyDescent="0.2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</row>
    <row r="100" spans="1:16" s="2" customFormat="1" x14ac:dyDescent="0.2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</row>
    <row r="101" spans="1:16" s="2" customFormat="1" x14ac:dyDescent="0.2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</row>
    <row r="102" spans="1:16" s="2" customFormat="1" x14ac:dyDescent="0.25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  <row r="103" spans="1:16" s="2" customFormat="1" x14ac:dyDescent="0.25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</row>
    <row r="104" spans="1:16" s="2" customFormat="1" x14ac:dyDescent="0.25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  <row r="105" spans="1:16" s="2" customFormat="1" x14ac:dyDescent="0.2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</row>
    <row r="106" spans="1:16" s="2" customFormat="1" x14ac:dyDescent="0.25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</row>
    <row r="107" spans="1:16" s="2" customFormat="1" x14ac:dyDescent="0.25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</row>
    <row r="108" spans="1:16" s="2" customFormat="1" x14ac:dyDescent="0.25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  <row r="109" spans="1:16" s="2" customFormat="1" x14ac:dyDescent="0.25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  <row r="110" spans="1:16" s="2" customFormat="1" x14ac:dyDescent="0.25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  <row r="111" spans="1:16" s="2" customFormat="1" x14ac:dyDescent="0.25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  <row r="112" spans="1:16" s="2" customFormat="1" x14ac:dyDescent="0.25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  <row r="113" spans="1:12" s="2" customFormat="1" x14ac:dyDescent="0.25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  <row r="114" spans="1:12" s="2" customFormat="1" x14ac:dyDescent="0.2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  <row r="115" spans="1:12" s="2" customFormat="1" x14ac:dyDescent="0.2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  <row r="116" spans="1:12" s="2" customFormat="1" x14ac:dyDescent="0.25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  <row r="117" spans="1:12" s="2" customFormat="1" x14ac:dyDescent="0.2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  <row r="118" spans="1:12" s="2" customFormat="1" x14ac:dyDescent="0.25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</row>
    <row r="119" spans="1:12" s="2" customFormat="1" x14ac:dyDescent="0.25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  <row r="120" spans="1:12" s="2" customFormat="1" x14ac:dyDescent="0.25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</row>
    <row r="121" spans="1:12" s="2" customFormat="1" x14ac:dyDescent="0.25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  <row r="122" spans="1:12" s="2" customFormat="1" x14ac:dyDescent="0.25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</row>
    <row r="123" spans="1:12" s="2" customFormat="1" x14ac:dyDescent="0.25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</row>
    <row r="124" spans="1:12" s="2" customFormat="1" x14ac:dyDescent="0.25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</row>
    <row r="125" spans="1:12" s="2" customFormat="1" x14ac:dyDescent="0.2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</row>
    <row r="126" spans="1:12" s="2" customFormat="1" x14ac:dyDescent="0.25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</row>
    <row r="127" spans="1:12" s="2" customFormat="1" x14ac:dyDescent="0.25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</row>
    <row r="128" spans="1:12" s="2" customFormat="1" x14ac:dyDescent="0.25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</row>
    <row r="129" spans="1:12" s="2" customFormat="1" x14ac:dyDescent="0.25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</row>
    <row r="130" spans="1:12" s="2" customFormat="1" x14ac:dyDescent="0.25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</row>
    <row r="131" spans="1:12" s="2" customFormat="1" x14ac:dyDescent="0.25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</row>
    <row r="132" spans="1:12" s="2" customFormat="1" x14ac:dyDescent="0.25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</row>
    <row r="133" spans="1:12" s="2" customFormat="1" x14ac:dyDescent="0.25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</row>
    <row r="134" spans="1:12" s="2" customFormat="1" x14ac:dyDescent="0.25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</row>
    <row r="135" spans="1:12" s="2" customFormat="1" x14ac:dyDescent="0.2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</row>
    <row r="136" spans="1:12" s="2" customFormat="1" x14ac:dyDescent="0.25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</row>
    <row r="137" spans="1:12" s="2" customFormat="1" x14ac:dyDescent="0.25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</row>
    <row r="138" spans="1:12" s="2" customFormat="1" x14ac:dyDescent="0.25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</row>
    <row r="139" spans="1:12" s="2" customFormat="1" x14ac:dyDescent="0.25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</row>
    <row r="140" spans="1:12" s="2" customFormat="1" x14ac:dyDescent="0.25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</row>
    <row r="141" spans="1:12" s="2" customFormat="1" x14ac:dyDescent="0.25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</row>
    <row r="142" spans="1:12" s="2" customFormat="1" x14ac:dyDescent="0.25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</row>
    <row r="143" spans="1:12" s="2" customFormat="1" x14ac:dyDescent="0.25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</row>
    <row r="144" spans="1:12" s="2" customFormat="1" x14ac:dyDescent="0.25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</row>
    <row r="145" spans="1:12" s="2" customFormat="1" x14ac:dyDescent="0.2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</row>
    <row r="146" spans="1:12" s="2" customFormat="1" x14ac:dyDescent="0.25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</row>
    <row r="147" spans="1:12" s="2" customFormat="1" x14ac:dyDescent="0.25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</row>
    <row r="148" spans="1:12" s="2" customFormat="1" x14ac:dyDescent="0.25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</row>
    <row r="149" spans="1:12" s="2" customFormat="1" x14ac:dyDescent="0.25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</row>
    <row r="150" spans="1:12" s="2" customFormat="1" x14ac:dyDescent="0.25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</row>
    <row r="151" spans="1:12" s="2" customFormat="1" x14ac:dyDescent="0.25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</row>
    <row r="152" spans="1:12" s="2" customFormat="1" x14ac:dyDescent="0.25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</row>
    <row r="153" spans="1:12" s="2" customFormat="1" x14ac:dyDescent="0.25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</row>
    <row r="154" spans="1:12" s="2" customFormat="1" x14ac:dyDescent="0.25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</row>
    <row r="155" spans="1:12" s="2" customFormat="1" x14ac:dyDescent="0.2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</row>
    <row r="156" spans="1:12" s="2" customFormat="1" x14ac:dyDescent="0.25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</row>
    <row r="157" spans="1:12" s="2" customFormat="1" x14ac:dyDescent="0.25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</row>
    <row r="158" spans="1:12" s="2" customFormat="1" x14ac:dyDescent="0.25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</row>
    <row r="159" spans="1:12" s="2" customFormat="1" x14ac:dyDescent="0.25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</row>
    <row r="160" spans="1:12" s="2" customFormat="1" x14ac:dyDescent="0.25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</row>
    <row r="161" spans="1:12" s="2" customFormat="1" x14ac:dyDescent="0.25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</row>
    <row r="162" spans="1:12" s="2" customFormat="1" x14ac:dyDescent="0.25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</row>
    <row r="163" spans="1:12" s="2" customFormat="1" x14ac:dyDescent="0.25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</row>
    <row r="164" spans="1:12" s="2" customFormat="1" x14ac:dyDescent="0.25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</row>
    <row r="165" spans="1:12" s="2" customFormat="1" x14ac:dyDescent="0.2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</row>
    <row r="166" spans="1:12" s="2" customFormat="1" x14ac:dyDescent="0.25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</row>
    <row r="167" spans="1:12" s="2" customFormat="1" x14ac:dyDescent="0.25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</row>
    <row r="168" spans="1:12" s="2" customFormat="1" x14ac:dyDescent="0.25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</row>
    <row r="169" spans="1:12" s="2" customFormat="1" x14ac:dyDescent="0.25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</row>
    <row r="170" spans="1:12" s="2" customFormat="1" x14ac:dyDescent="0.25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</row>
    <row r="171" spans="1:12" s="2" customFormat="1" x14ac:dyDescent="0.25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</row>
    <row r="172" spans="1:12" s="2" customFormat="1" x14ac:dyDescent="0.25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</row>
    <row r="173" spans="1:12" s="2" customFormat="1" x14ac:dyDescent="0.25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</row>
    <row r="174" spans="1:12" s="2" customFormat="1" x14ac:dyDescent="0.25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</row>
    <row r="175" spans="1:12" s="2" customFormat="1" x14ac:dyDescent="0.2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</row>
    <row r="176" spans="1:12" s="2" customFormat="1" x14ac:dyDescent="0.25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</row>
    <row r="177" spans="1:12" s="2" customFormat="1" x14ac:dyDescent="0.25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</row>
    <row r="178" spans="1:12" s="2" customFormat="1" x14ac:dyDescent="0.25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</row>
    <row r="179" spans="1:12" s="2" customFormat="1" x14ac:dyDescent="0.25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</row>
    <row r="180" spans="1:12" s="2" customFormat="1" x14ac:dyDescent="0.25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</row>
    <row r="181" spans="1:12" s="2" customFormat="1" x14ac:dyDescent="0.25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</row>
    <row r="182" spans="1:12" s="2" customFormat="1" x14ac:dyDescent="0.25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</row>
    <row r="183" spans="1:12" s="2" customFormat="1" x14ac:dyDescent="0.25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</row>
    <row r="184" spans="1:12" s="2" customFormat="1" x14ac:dyDescent="0.25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</row>
    <row r="185" spans="1:12" s="2" customFormat="1" x14ac:dyDescent="0.2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</row>
    <row r="186" spans="1:12" s="2" customFormat="1" x14ac:dyDescent="0.25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</row>
    <row r="187" spans="1:12" s="2" customFormat="1" x14ac:dyDescent="0.25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</row>
    <row r="188" spans="1:12" s="2" customFormat="1" x14ac:dyDescent="0.25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</row>
    <row r="189" spans="1:12" s="2" customFormat="1" x14ac:dyDescent="0.25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</row>
    <row r="190" spans="1:12" s="2" customFormat="1" x14ac:dyDescent="0.2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</row>
    <row r="191" spans="1:12" s="2" customFormat="1" x14ac:dyDescent="0.2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</row>
    <row r="192" spans="1:12" s="2" customFormat="1" x14ac:dyDescent="0.2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</row>
    <row r="193" spans="1:20" s="2" customFormat="1" x14ac:dyDescent="0.2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</row>
    <row r="194" spans="1:20" s="2" customFormat="1" x14ac:dyDescent="0.2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</row>
    <row r="195" spans="1:20" s="2" customFormat="1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</row>
    <row r="196" spans="1:20" s="2" customFormat="1" x14ac:dyDescent="0.2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</row>
    <row r="197" spans="1:20" s="2" customFormat="1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</row>
    <row r="198" spans="1:20" s="2" customFormat="1" x14ac:dyDescent="0.25"/>
    <row r="199" spans="1:20" s="2" customFormat="1" x14ac:dyDescent="0.25"/>
    <row r="200" spans="1:20" s="2" customFormat="1" ht="15.75" x14ac:dyDescent="0.25">
      <c r="A200" s="32" t="s">
        <v>6</v>
      </c>
      <c r="B200" s="33" t="s">
        <v>64</v>
      </c>
      <c r="C200" s="33" t="s">
        <v>65</v>
      </c>
      <c r="D200" s="32"/>
      <c r="E200" s="32" t="s">
        <v>7</v>
      </c>
      <c r="F200" s="32" t="s">
        <v>52</v>
      </c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</row>
    <row r="201" spans="1:20" s="2" customFormat="1" x14ac:dyDescent="0.25">
      <c r="A201" s="32">
        <v>2025</v>
      </c>
      <c r="B201" s="32">
        <v>492</v>
      </c>
      <c r="C201" s="32">
        <v>546</v>
      </c>
      <c r="D201" s="32"/>
      <c r="E201" s="34">
        <v>1.4999999999999999E-2</v>
      </c>
      <c r="F201" s="35">
        <v>7479</v>
      </c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</row>
    <row r="202" spans="1:20" s="2" customFormat="1" x14ac:dyDescent="0.2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</row>
    <row r="203" spans="1:20" s="2" customFormat="1" x14ac:dyDescent="0.25">
      <c r="A203" s="32" t="s">
        <v>8</v>
      </c>
      <c r="B203" s="44">
        <v>1000</v>
      </c>
      <c r="C203" s="32"/>
      <c r="D203" s="32"/>
      <c r="E203" s="32"/>
      <c r="F203" s="32" t="s">
        <v>34</v>
      </c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</row>
    <row r="204" spans="1:20" s="2" customFormat="1" x14ac:dyDescent="0.25">
      <c r="A204" s="32" t="s">
        <v>9</v>
      </c>
      <c r="B204" s="44">
        <v>1000</v>
      </c>
      <c r="C204" s="32"/>
      <c r="D204" s="32"/>
      <c r="E204" s="32"/>
      <c r="F204" s="32" t="s">
        <v>35</v>
      </c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</row>
    <row r="205" spans="1:20" s="2" customFormat="1" x14ac:dyDescent="0.25">
      <c r="A205" s="32" t="s">
        <v>10</v>
      </c>
      <c r="B205" s="44">
        <v>1000</v>
      </c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</row>
    <row r="206" spans="1:20" s="2" customFormat="1" x14ac:dyDescent="0.25">
      <c r="A206" s="32" t="s">
        <v>11</v>
      </c>
      <c r="B206" s="44">
        <v>1000</v>
      </c>
      <c r="C206" s="32"/>
      <c r="D206" s="32"/>
      <c r="E206" s="32" t="s">
        <v>72</v>
      </c>
      <c r="F206" s="36">
        <v>18697</v>
      </c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</row>
    <row r="207" spans="1:20" s="2" customFormat="1" x14ac:dyDescent="0.25">
      <c r="A207" s="32" t="s">
        <v>12</v>
      </c>
      <c r="B207" s="44">
        <v>1000</v>
      </c>
      <c r="C207" s="32"/>
      <c r="D207" s="32"/>
      <c r="E207" s="32" t="s">
        <v>28</v>
      </c>
      <c r="F207" s="35">
        <f>F206/F210</f>
        <v>51.224657534246575</v>
      </c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</row>
    <row r="208" spans="1:20" s="2" customFormat="1" x14ac:dyDescent="0.25">
      <c r="A208" s="32" t="s">
        <v>13</v>
      </c>
      <c r="B208" s="44">
        <v>1000</v>
      </c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</row>
    <row r="209" spans="1:20" s="2" customFormat="1" x14ac:dyDescent="0.25">
      <c r="A209" s="32"/>
      <c r="B209" s="44"/>
      <c r="C209" s="32"/>
      <c r="D209" s="32"/>
      <c r="E209" s="32" t="s">
        <v>47</v>
      </c>
      <c r="F209" s="37">
        <f>B3</f>
        <v>2025</v>
      </c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</row>
    <row r="210" spans="1:20" s="2" customFormat="1" x14ac:dyDescent="0.25">
      <c r="A210" s="32" t="s">
        <v>24</v>
      </c>
      <c r="B210" s="44"/>
      <c r="C210" s="32"/>
      <c r="D210" s="32"/>
      <c r="E210" s="32" t="s">
        <v>48</v>
      </c>
      <c r="F210" s="36">
        <f>IF(OR(MOD(F209,400)=0,AND(MOD(F209,4)= 0, MOD(F209,100)&lt;&gt;0)),366,365)</f>
        <v>365</v>
      </c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</row>
    <row r="211" spans="1:20" s="2" customFormat="1" x14ac:dyDescent="0.25">
      <c r="A211" s="32">
        <v>1</v>
      </c>
      <c r="B211" s="44">
        <v>2137</v>
      </c>
      <c r="C211" s="32"/>
      <c r="D211" s="32"/>
      <c r="E211" s="32"/>
      <c r="F211" s="36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</row>
    <row r="212" spans="1:20" s="2" customFormat="1" x14ac:dyDescent="0.25">
      <c r="A212" s="32">
        <v>2</v>
      </c>
      <c r="B212" s="44">
        <v>2137</v>
      </c>
      <c r="C212" s="32"/>
      <c r="D212" s="32"/>
      <c r="E212" s="32" t="s">
        <v>73</v>
      </c>
      <c r="F212" s="38">
        <v>0.05</v>
      </c>
      <c r="G212" s="32"/>
      <c r="H212" s="39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</row>
    <row r="213" spans="1:20" s="2" customFormat="1" x14ac:dyDescent="0.25">
      <c r="A213" s="32">
        <v>3</v>
      </c>
      <c r="B213" s="44">
        <v>2670</v>
      </c>
      <c r="C213" s="32"/>
      <c r="D213" s="32"/>
      <c r="E213" s="32"/>
      <c r="F213" s="36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</row>
    <row r="214" spans="1:20" s="2" customFormat="1" x14ac:dyDescent="0.25">
      <c r="A214" s="32">
        <v>4</v>
      </c>
      <c r="B214" s="44">
        <v>3739</v>
      </c>
      <c r="C214" s="32"/>
      <c r="D214" s="32"/>
      <c r="E214" s="32" t="s">
        <v>56</v>
      </c>
      <c r="F214" s="44">
        <v>1068</v>
      </c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</row>
    <row r="215" spans="1:20" s="2" customFormat="1" x14ac:dyDescent="0.25">
      <c r="A215" s="32">
        <v>5</v>
      </c>
      <c r="B215" s="44">
        <v>4807</v>
      </c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</row>
    <row r="216" spans="1:20" s="2" customFormat="1" x14ac:dyDescent="0.25">
      <c r="A216" s="32">
        <v>6</v>
      </c>
      <c r="B216" s="44">
        <v>4809</v>
      </c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</row>
    <row r="217" spans="1:20" s="2" customFormat="1" x14ac:dyDescent="0.25">
      <c r="A217" s="32">
        <v>7</v>
      </c>
      <c r="B217" s="44">
        <v>4809</v>
      </c>
      <c r="C217" s="40" t="s">
        <v>53</v>
      </c>
      <c r="D217" s="41" t="s">
        <v>45</v>
      </c>
      <c r="E217" s="41" t="s">
        <v>46</v>
      </c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</row>
    <row r="218" spans="1:20" s="2" customFormat="1" x14ac:dyDescent="0.25">
      <c r="A218" s="32">
        <v>8</v>
      </c>
      <c r="B218" s="44">
        <v>4809</v>
      </c>
      <c r="C218" s="32"/>
      <c r="D218" s="42">
        <v>7479</v>
      </c>
      <c r="E218" s="42">
        <v>35560</v>
      </c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</row>
    <row r="219" spans="1:20" s="2" customFormat="1" x14ac:dyDescent="0.25">
      <c r="A219" s="32">
        <v>9</v>
      </c>
      <c r="B219" s="44">
        <v>4809</v>
      </c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</row>
    <row r="220" spans="1:20" s="2" customFormat="1" x14ac:dyDescent="0.25">
      <c r="A220" s="32">
        <v>10</v>
      </c>
      <c r="B220" s="44">
        <v>4809</v>
      </c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</row>
    <row r="221" spans="1:20" s="2" customFormat="1" x14ac:dyDescent="0.25">
      <c r="A221" s="32">
        <v>11</v>
      </c>
      <c r="B221" s="44">
        <v>4809</v>
      </c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</row>
    <row r="222" spans="1:20" s="2" customFormat="1" x14ac:dyDescent="0.25">
      <c r="A222" s="32">
        <v>12</v>
      </c>
      <c r="B222" s="44">
        <v>4809</v>
      </c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</row>
    <row r="223" spans="1:20" s="2" customFormat="1" x14ac:dyDescent="0.25">
      <c r="A223" s="32">
        <v>13</v>
      </c>
      <c r="B223" s="44">
        <v>4809</v>
      </c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</row>
    <row r="224" spans="1:20" s="2" customFormat="1" x14ac:dyDescent="0.25">
      <c r="A224" s="32">
        <v>14</v>
      </c>
      <c r="B224" s="44">
        <v>4809</v>
      </c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</row>
    <row r="225" spans="1:20" s="2" customFormat="1" x14ac:dyDescent="0.25">
      <c r="A225" s="32">
        <v>15</v>
      </c>
      <c r="B225" s="44">
        <v>4809</v>
      </c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</row>
    <row r="226" spans="1:20" s="2" customFormat="1" x14ac:dyDescent="0.2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</row>
    <row r="227" spans="1:20" s="2" customFormat="1" x14ac:dyDescent="0.25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</row>
    <row r="228" spans="1:20" s="2" customFormat="1" x14ac:dyDescent="0.25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</row>
    <row r="229" spans="1:20" s="2" customFormat="1" x14ac:dyDescent="0.25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</row>
    <row r="230" spans="1:20" s="2" customFormat="1" x14ac:dyDescent="0.25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</row>
    <row r="231" spans="1:20" s="2" customFormat="1" x14ac:dyDescent="0.25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</row>
    <row r="232" spans="1:20" s="2" customFormat="1" x14ac:dyDescent="0.25"/>
    <row r="233" spans="1:20" s="2" customFormat="1" x14ac:dyDescent="0.2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</row>
    <row r="234" spans="1:20" s="2" customFormat="1" x14ac:dyDescent="0.25">
      <c r="A234" s="56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</row>
    <row r="235" spans="1:20" s="2" customFormat="1" x14ac:dyDescent="0.25">
      <c r="A235" s="56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</row>
    <row r="236" spans="1:20" s="2" customFormat="1" x14ac:dyDescent="0.25">
      <c r="A236" s="56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</row>
    <row r="237" spans="1:20" s="2" customFormat="1" x14ac:dyDescent="0.25">
      <c r="A237" s="56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</row>
    <row r="238" spans="1:20" s="2" customFormat="1" x14ac:dyDescent="0.25">
      <c r="A238" s="56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</row>
    <row r="239" spans="1:20" s="2" customFormat="1" x14ac:dyDescent="0.25">
      <c r="A239" s="56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</row>
    <row r="240" spans="1:20" s="2" customFormat="1" x14ac:dyDescent="0.25">
      <c r="A240" s="56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</row>
    <row r="241" spans="1:19" s="2" customFormat="1" x14ac:dyDescent="0.25">
      <c r="A241" s="56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</row>
    <row r="242" spans="1:19" s="2" customFormat="1" x14ac:dyDescent="0.25">
      <c r="A242" s="56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</row>
    <row r="243" spans="1:19" s="2" customFormat="1" x14ac:dyDescent="0.25">
      <c r="A243" s="56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</row>
    <row r="244" spans="1:19" s="2" customFormat="1" x14ac:dyDescent="0.25">
      <c r="A244" s="56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</row>
    <row r="245" spans="1:19" s="2" customFormat="1" x14ac:dyDescent="0.25">
      <c r="A245" s="56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</row>
    <row r="246" spans="1:19" s="2" customFormat="1" x14ac:dyDescent="0.25">
      <c r="A246" s="56"/>
      <c r="B246" s="56"/>
      <c r="C246" s="56"/>
      <c r="D246" s="56"/>
      <c r="E246" s="56"/>
      <c r="F246" s="56"/>
      <c r="G246" s="56"/>
      <c r="H246" s="56"/>
      <c r="I246" s="56"/>
      <c r="J246" s="56"/>
      <c r="K246" s="56"/>
      <c r="L246" s="56"/>
    </row>
    <row r="247" spans="1:19" s="2" customFormat="1" x14ac:dyDescent="0.25">
      <c r="A247" s="56"/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</row>
    <row r="248" spans="1:19" s="2" customFormat="1" x14ac:dyDescent="0.25">
      <c r="A248" s="56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</row>
    <row r="249" spans="1:19" s="2" customFormat="1" x14ac:dyDescent="0.25">
      <c r="A249" s="56"/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</row>
    <row r="250" spans="1:19" x14ac:dyDescent="0.25">
      <c r="A250" s="56"/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14"/>
      <c r="N250" s="14"/>
      <c r="O250" s="14"/>
      <c r="P250" s="14"/>
      <c r="Q250" s="14"/>
      <c r="R250" s="14"/>
      <c r="S250" s="14"/>
    </row>
    <row r="251" spans="1:19" x14ac:dyDescent="0.25">
      <c r="A251" s="56"/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14"/>
      <c r="N251" s="14"/>
      <c r="O251" s="14"/>
      <c r="P251" s="14"/>
      <c r="Q251" s="14"/>
      <c r="R251" s="14"/>
      <c r="S251" s="14"/>
    </row>
    <row r="252" spans="1:19" x14ac:dyDescent="0.25">
      <c r="A252" s="56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14"/>
      <c r="N252" s="14"/>
      <c r="O252" s="14"/>
      <c r="P252" s="14"/>
      <c r="Q252" s="14"/>
      <c r="R252" s="14"/>
      <c r="S252" s="14"/>
    </row>
    <row r="253" spans="1:19" x14ac:dyDescent="0.25">
      <c r="A253" s="56"/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14"/>
      <c r="N253" s="14"/>
      <c r="O253" s="14"/>
      <c r="P253" s="14"/>
      <c r="Q253" s="14"/>
      <c r="R253" s="14"/>
      <c r="S253" s="14"/>
    </row>
    <row r="254" spans="1:19" x14ac:dyDescent="0.25">
      <c r="A254" s="56"/>
      <c r="B254" s="56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14"/>
      <c r="N254" s="14"/>
      <c r="O254" s="14"/>
      <c r="P254" s="14"/>
      <c r="Q254" s="14"/>
      <c r="R254" s="14"/>
      <c r="S254" s="14"/>
    </row>
    <row r="255" spans="1:19" x14ac:dyDescent="0.25">
      <c r="A255" s="56"/>
      <c r="B255" s="56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14"/>
      <c r="N255" s="14"/>
      <c r="O255" s="14"/>
      <c r="P255" s="14"/>
      <c r="Q255" s="14"/>
      <c r="R255" s="14"/>
      <c r="S255" s="14"/>
    </row>
    <row r="256" spans="1:19" x14ac:dyDescent="0.25">
      <c r="A256" s="56"/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14"/>
      <c r="N256" s="14"/>
      <c r="O256" s="14"/>
      <c r="P256" s="14"/>
      <c r="Q256" s="14"/>
      <c r="R256" s="14"/>
      <c r="S256" s="14"/>
    </row>
    <row r="257" spans="1:19" x14ac:dyDescent="0.25">
      <c r="A257" s="56"/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14"/>
      <c r="N257" s="14"/>
      <c r="O257" s="14"/>
      <c r="P257" s="14"/>
      <c r="Q257" s="14"/>
      <c r="R257" s="14"/>
      <c r="S257" s="14"/>
    </row>
    <row r="258" spans="1:19" x14ac:dyDescent="0.25">
      <c r="A258" s="56"/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14"/>
      <c r="N258" s="14"/>
      <c r="O258" s="14"/>
      <c r="P258" s="14"/>
      <c r="Q258" s="14"/>
      <c r="R258" s="14"/>
      <c r="S258" s="14"/>
    </row>
    <row r="259" spans="1:19" x14ac:dyDescent="0.25">
      <c r="A259" s="56"/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14"/>
      <c r="N259" s="14"/>
      <c r="O259" s="14"/>
      <c r="P259" s="14"/>
      <c r="Q259" s="14"/>
      <c r="R259" s="14"/>
      <c r="S259" s="14"/>
    </row>
    <row r="260" spans="1:19" x14ac:dyDescent="0.25">
      <c r="A260" s="56"/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14"/>
      <c r="N260" s="14"/>
      <c r="O260" s="14"/>
      <c r="P260" s="14"/>
      <c r="Q260" s="14"/>
      <c r="R260" s="14"/>
      <c r="S260" s="14"/>
    </row>
    <row r="261" spans="1:19" x14ac:dyDescent="0.25">
      <c r="A261" s="56"/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14"/>
      <c r="N261" s="14"/>
      <c r="O261" s="14"/>
      <c r="P261" s="14"/>
      <c r="Q261" s="14"/>
      <c r="R261" s="14"/>
      <c r="S261" s="14"/>
    </row>
    <row r="262" spans="1:19" x14ac:dyDescent="0.25">
      <c r="A262" s="56"/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14"/>
      <c r="N262" s="14"/>
      <c r="O262" s="14"/>
      <c r="P262" s="14"/>
      <c r="Q262" s="14"/>
      <c r="R262" s="14"/>
      <c r="S262" s="14"/>
    </row>
    <row r="263" spans="1:19" x14ac:dyDescent="0.25">
      <c r="A263" s="56"/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14"/>
      <c r="N263" s="14"/>
      <c r="O263" s="14"/>
      <c r="P263" s="14"/>
      <c r="Q263" s="14"/>
      <c r="R263" s="14"/>
      <c r="S263" s="14"/>
    </row>
    <row r="264" spans="1:19" x14ac:dyDescent="0.25">
      <c r="A264" s="56"/>
      <c r="B264" s="56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14"/>
      <c r="N264" s="14"/>
      <c r="O264" s="14"/>
      <c r="P264" s="14"/>
      <c r="Q264" s="14"/>
      <c r="R264" s="14"/>
      <c r="S264" s="14"/>
    </row>
    <row r="265" spans="1:19" x14ac:dyDescent="0.25">
      <c r="A265" s="56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14"/>
      <c r="N265" s="14"/>
      <c r="O265" s="14"/>
      <c r="P265" s="14"/>
      <c r="Q265" s="14"/>
      <c r="R265" s="14"/>
      <c r="S265" s="14"/>
    </row>
    <row r="266" spans="1:19" x14ac:dyDescent="0.25">
      <c r="A266" s="56"/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14"/>
      <c r="N266" s="14"/>
      <c r="O266" s="14"/>
      <c r="P266" s="14"/>
      <c r="Q266" s="14"/>
      <c r="R266" s="14"/>
      <c r="S266" s="14"/>
    </row>
    <row r="267" spans="1:19" x14ac:dyDescent="0.25">
      <c r="A267" s="56"/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14"/>
      <c r="N267" s="14"/>
      <c r="O267" s="14"/>
      <c r="P267" s="14"/>
      <c r="Q267" s="14"/>
      <c r="R267" s="14"/>
      <c r="S267" s="14"/>
    </row>
    <row r="268" spans="1:19" x14ac:dyDescent="0.25">
      <c r="A268" s="56"/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14"/>
      <c r="N268" s="14"/>
      <c r="O268" s="14"/>
      <c r="P268" s="14"/>
      <c r="Q268" s="14"/>
      <c r="R268" s="14"/>
      <c r="S268" s="14"/>
    </row>
    <row r="269" spans="1:19" x14ac:dyDescent="0.25">
      <c r="A269" s="56"/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14"/>
      <c r="N269" s="14"/>
      <c r="O269" s="14"/>
      <c r="P269" s="14"/>
      <c r="Q269" s="14"/>
      <c r="R269" s="14"/>
      <c r="S269" s="14"/>
    </row>
    <row r="270" spans="1:19" x14ac:dyDescent="0.25">
      <c r="A270" s="56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14"/>
      <c r="N270" s="14"/>
      <c r="O270" s="14"/>
      <c r="P270" s="14"/>
      <c r="Q270" s="14"/>
      <c r="R270" s="14"/>
      <c r="S270" s="14"/>
    </row>
    <row r="271" spans="1:19" x14ac:dyDescent="0.25">
      <c r="A271" s="56"/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14"/>
      <c r="N271" s="14"/>
      <c r="O271" s="14"/>
      <c r="P271" s="14"/>
      <c r="Q271" s="14"/>
      <c r="R271" s="14"/>
      <c r="S271" s="14"/>
    </row>
    <row r="272" spans="1:19" x14ac:dyDescent="0.25">
      <c r="A272" s="56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14"/>
      <c r="N272" s="14"/>
      <c r="O272" s="14"/>
      <c r="P272" s="14"/>
      <c r="Q272" s="14"/>
      <c r="R272" s="14"/>
      <c r="S272" s="14"/>
    </row>
    <row r="273" spans="1:19" x14ac:dyDescent="0.25">
      <c r="A273" s="56"/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14"/>
      <c r="N273" s="14"/>
      <c r="O273" s="14"/>
      <c r="P273" s="14"/>
      <c r="Q273" s="14"/>
      <c r="R273" s="14"/>
      <c r="S273" s="14"/>
    </row>
    <row r="274" spans="1:19" x14ac:dyDescent="0.25">
      <c r="A274" s="56"/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14"/>
      <c r="N274" s="14"/>
      <c r="O274" s="14"/>
      <c r="P274" s="14"/>
      <c r="Q274" s="14"/>
      <c r="R274" s="14"/>
      <c r="S274" s="14"/>
    </row>
    <row r="275" spans="1:19" x14ac:dyDescent="0.25">
      <c r="A275" s="56"/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14"/>
      <c r="N275" s="14"/>
      <c r="O275" s="14"/>
      <c r="P275" s="14"/>
      <c r="Q275" s="14"/>
      <c r="R275" s="14"/>
      <c r="S275" s="14"/>
    </row>
    <row r="276" spans="1:19" x14ac:dyDescent="0.25">
      <c r="A276" s="56"/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14"/>
      <c r="N276" s="14"/>
      <c r="O276" s="14"/>
      <c r="P276" s="14"/>
      <c r="Q276" s="14"/>
      <c r="R276" s="14"/>
      <c r="S276" s="14"/>
    </row>
    <row r="277" spans="1:19" x14ac:dyDescent="0.25">
      <c r="A277" s="56"/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14"/>
      <c r="N277" s="14"/>
      <c r="O277" s="14"/>
      <c r="P277" s="14"/>
      <c r="Q277" s="14"/>
      <c r="R277" s="14"/>
      <c r="S277" s="14"/>
    </row>
    <row r="278" spans="1:19" x14ac:dyDescent="0.25">
      <c r="A278" s="56"/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14"/>
      <c r="N278" s="14"/>
      <c r="O278" s="14"/>
      <c r="P278" s="14"/>
      <c r="Q278" s="14"/>
      <c r="R278" s="14"/>
      <c r="S278" s="14"/>
    </row>
    <row r="279" spans="1:19" x14ac:dyDescent="0.25">
      <c r="A279" s="56"/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14"/>
      <c r="N279" s="14"/>
      <c r="O279" s="14"/>
      <c r="P279" s="14"/>
      <c r="Q279" s="14"/>
      <c r="R279" s="14"/>
      <c r="S279" s="14"/>
    </row>
    <row r="280" spans="1:19" x14ac:dyDescent="0.25">
      <c r="A280" s="56"/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14"/>
      <c r="N280" s="14"/>
      <c r="O280" s="14"/>
      <c r="P280" s="14"/>
      <c r="Q280" s="14"/>
      <c r="R280" s="14"/>
      <c r="S280" s="14"/>
    </row>
    <row r="281" spans="1:19" x14ac:dyDescent="0.25">
      <c r="A281" s="56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14"/>
      <c r="N281" s="14"/>
      <c r="O281" s="14"/>
      <c r="P281" s="14"/>
      <c r="Q281" s="14"/>
      <c r="R281" s="14"/>
      <c r="S281" s="14"/>
    </row>
    <row r="282" spans="1:19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14"/>
      <c r="N282" s="14"/>
      <c r="O282" s="14"/>
      <c r="P282" s="14"/>
      <c r="Q282" s="14"/>
      <c r="R282" s="14"/>
      <c r="S282" s="14"/>
    </row>
    <row r="283" spans="1:19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14"/>
      <c r="N283" s="14"/>
      <c r="O283" s="14"/>
      <c r="P283" s="14"/>
      <c r="Q283" s="14"/>
      <c r="R283" s="14"/>
      <c r="S283" s="14"/>
    </row>
    <row r="284" spans="1:19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14"/>
      <c r="N284" s="14"/>
      <c r="O284" s="14"/>
      <c r="P284" s="14"/>
      <c r="Q284" s="14"/>
      <c r="R284" s="14"/>
      <c r="S284" s="14"/>
    </row>
    <row r="285" spans="1:19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14"/>
      <c r="N285" s="14"/>
      <c r="O285" s="14"/>
      <c r="P285" s="14"/>
      <c r="Q285" s="14"/>
      <c r="R285" s="14"/>
      <c r="S285" s="14"/>
    </row>
    <row r="286" spans="1:19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14"/>
      <c r="N286" s="14"/>
      <c r="O286" s="14"/>
      <c r="P286" s="14"/>
      <c r="Q286" s="14"/>
      <c r="R286" s="14"/>
      <c r="S286" s="14"/>
    </row>
    <row r="287" spans="1:19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14"/>
      <c r="N287" s="14"/>
      <c r="O287" s="14"/>
      <c r="P287" s="14"/>
      <c r="Q287" s="14"/>
      <c r="R287" s="14"/>
      <c r="S287" s="14"/>
    </row>
    <row r="288" spans="1:19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14"/>
      <c r="N288" s="14"/>
      <c r="O288" s="14"/>
      <c r="P288" s="14"/>
      <c r="Q288" s="14"/>
      <c r="R288" s="14"/>
      <c r="S288" s="14"/>
    </row>
    <row r="289" spans="1:19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14"/>
      <c r="N289" s="14"/>
      <c r="O289" s="14"/>
      <c r="P289" s="14"/>
      <c r="Q289" s="14"/>
      <c r="R289" s="14"/>
      <c r="S289" s="14"/>
    </row>
    <row r="290" spans="1:19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14"/>
      <c r="N290" s="14"/>
      <c r="O290" s="14"/>
      <c r="P290" s="14"/>
      <c r="Q290" s="14"/>
      <c r="R290" s="14"/>
      <c r="S290" s="14"/>
    </row>
    <row r="291" spans="1:19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14"/>
      <c r="N291" s="14"/>
      <c r="O291" s="14"/>
      <c r="P291" s="14"/>
      <c r="Q291" s="14"/>
      <c r="R291" s="14"/>
      <c r="S291" s="14"/>
    </row>
    <row r="292" spans="1:19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14"/>
      <c r="N292" s="14"/>
      <c r="O292" s="14"/>
      <c r="P292" s="14"/>
      <c r="Q292" s="14"/>
      <c r="R292" s="14"/>
      <c r="S292" s="14"/>
    </row>
    <row r="293" spans="1:19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14"/>
      <c r="N293" s="14"/>
      <c r="O293" s="14"/>
      <c r="P293" s="14"/>
      <c r="Q293" s="14"/>
      <c r="R293" s="14"/>
      <c r="S293" s="14"/>
    </row>
    <row r="294" spans="1:19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14"/>
      <c r="N294" s="14"/>
      <c r="O294" s="14"/>
      <c r="P294" s="14"/>
      <c r="Q294" s="14"/>
      <c r="R294" s="14"/>
      <c r="S294" s="14"/>
    </row>
    <row r="295" spans="1:19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14"/>
      <c r="N295" s="14"/>
      <c r="O295" s="14"/>
      <c r="P295" s="14"/>
      <c r="Q295" s="14"/>
      <c r="R295" s="14"/>
      <c r="S295" s="14"/>
    </row>
    <row r="296" spans="1:19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14"/>
      <c r="N296" s="14"/>
      <c r="O296" s="14"/>
      <c r="P296" s="14"/>
      <c r="Q296" s="14"/>
      <c r="R296" s="14"/>
      <c r="S296" s="14"/>
    </row>
    <row r="297" spans="1:19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14"/>
      <c r="N297" s="14"/>
      <c r="O297" s="14"/>
      <c r="P297" s="14"/>
      <c r="Q297" s="14"/>
      <c r="R297" s="14"/>
      <c r="S297" s="14"/>
    </row>
    <row r="298" spans="1:19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14"/>
      <c r="N298" s="14"/>
      <c r="O298" s="14"/>
      <c r="P298" s="14"/>
      <c r="Q298" s="14"/>
      <c r="R298" s="14"/>
      <c r="S298" s="14"/>
    </row>
    <row r="299" spans="1:19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14"/>
      <c r="N299" s="14"/>
      <c r="O299" s="14"/>
      <c r="P299" s="14"/>
      <c r="Q299" s="14"/>
      <c r="R299" s="14"/>
      <c r="S299" s="14"/>
    </row>
    <row r="300" spans="1:19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14"/>
      <c r="N300" s="14"/>
      <c r="O300" s="14"/>
      <c r="P300" s="14"/>
      <c r="Q300" s="14"/>
      <c r="R300" s="14"/>
      <c r="S300" s="14"/>
    </row>
    <row r="301" spans="1:19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14"/>
      <c r="N301" s="14"/>
      <c r="O301" s="14"/>
      <c r="P301" s="14"/>
      <c r="Q301" s="14"/>
      <c r="R301" s="14"/>
      <c r="S301" s="14"/>
    </row>
    <row r="302" spans="1:19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14"/>
      <c r="N302" s="14"/>
      <c r="O302" s="14"/>
      <c r="P302" s="14"/>
      <c r="Q302" s="14"/>
      <c r="R302" s="14"/>
      <c r="S302" s="14"/>
    </row>
    <row r="303" spans="1:19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14"/>
      <c r="N303" s="14"/>
      <c r="O303" s="14"/>
      <c r="P303" s="14"/>
      <c r="Q303" s="14"/>
      <c r="R303" s="14"/>
      <c r="S303" s="14"/>
    </row>
    <row r="304" spans="1:19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14"/>
      <c r="N304" s="14"/>
      <c r="O304" s="14"/>
      <c r="P304" s="14"/>
      <c r="Q304" s="14"/>
      <c r="R304" s="14"/>
      <c r="S304" s="14"/>
    </row>
    <row r="305" spans="1:19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14"/>
      <c r="N305" s="14"/>
      <c r="O305" s="14"/>
      <c r="P305" s="14"/>
      <c r="Q305" s="14"/>
      <c r="R305" s="14"/>
      <c r="S305" s="14"/>
    </row>
    <row r="306" spans="1:19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14"/>
      <c r="N306" s="14"/>
      <c r="O306" s="14"/>
      <c r="P306" s="14"/>
      <c r="Q306" s="14"/>
      <c r="R306" s="14"/>
      <c r="S306" s="14"/>
    </row>
    <row r="307" spans="1:19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14"/>
      <c r="N307" s="14"/>
      <c r="O307" s="14"/>
      <c r="P307" s="14"/>
      <c r="Q307" s="14"/>
      <c r="R307" s="14"/>
      <c r="S307" s="14"/>
    </row>
    <row r="308" spans="1:19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14"/>
      <c r="N308" s="14"/>
      <c r="O308" s="14"/>
      <c r="P308" s="14"/>
      <c r="Q308" s="14"/>
      <c r="R308" s="14"/>
      <c r="S308" s="14"/>
    </row>
    <row r="309" spans="1:19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14"/>
      <c r="N309" s="14"/>
      <c r="O309" s="14"/>
      <c r="P309" s="14"/>
      <c r="Q309" s="14"/>
      <c r="R309" s="14"/>
      <c r="S309" s="14"/>
    </row>
    <row r="310" spans="1:19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14"/>
      <c r="N310" s="14"/>
      <c r="O310" s="14"/>
      <c r="P310" s="14"/>
    </row>
    <row r="311" spans="1:19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14"/>
      <c r="N311" s="14"/>
      <c r="O311" s="14"/>
      <c r="P311" s="14"/>
    </row>
    <row r="312" spans="1:19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14"/>
      <c r="N312" s="14"/>
      <c r="O312" s="14"/>
      <c r="P312" s="14"/>
    </row>
    <row r="313" spans="1:19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14"/>
      <c r="N313" s="14"/>
      <c r="O313" s="14"/>
      <c r="P313" s="14"/>
    </row>
    <row r="314" spans="1:19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14"/>
      <c r="N314" s="14"/>
      <c r="O314" s="14"/>
      <c r="P314" s="14"/>
    </row>
    <row r="315" spans="1:19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14"/>
      <c r="N315" s="14"/>
      <c r="O315" s="14"/>
      <c r="P315" s="14"/>
    </row>
    <row r="316" spans="1:19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14"/>
      <c r="N316" s="14"/>
      <c r="O316" s="14"/>
      <c r="P316" s="14"/>
    </row>
    <row r="317" spans="1:19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14"/>
      <c r="N317" s="14"/>
      <c r="O317" s="14"/>
      <c r="P317" s="14"/>
    </row>
    <row r="318" spans="1:19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14"/>
      <c r="N318" s="14"/>
      <c r="O318" s="14"/>
      <c r="P318" s="14"/>
    </row>
    <row r="319" spans="1:19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14"/>
      <c r="N319" s="14"/>
      <c r="O319" s="14"/>
      <c r="P319" s="14"/>
    </row>
    <row r="320" spans="1:19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14"/>
      <c r="N320" s="14"/>
      <c r="O320" s="14"/>
      <c r="P320" s="14"/>
    </row>
    <row r="321" spans="1:16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14"/>
      <c r="N321" s="14"/>
      <c r="O321" s="14"/>
      <c r="P321" s="14"/>
    </row>
    <row r="322" spans="1:16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14"/>
      <c r="N322" s="14"/>
      <c r="O322" s="14"/>
      <c r="P322" s="14"/>
    </row>
    <row r="323" spans="1:16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14"/>
      <c r="N323" s="14"/>
      <c r="O323" s="14"/>
      <c r="P323" s="14"/>
    </row>
    <row r="324" spans="1:16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14"/>
      <c r="N324" s="14"/>
      <c r="O324" s="14"/>
      <c r="P324" s="14"/>
    </row>
    <row r="325" spans="1:16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14"/>
      <c r="N325" s="14"/>
      <c r="O325" s="14"/>
      <c r="P325" s="14"/>
    </row>
    <row r="326" spans="1:16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14"/>
      <c r="N326" s="14"/>
      <c r="O326" s="14"/>
      <c r="P326" s="14"/>
    </row>
    <row r="327" spans="1:16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14"/>
      <c r="N327" s="14"/>
      <c r="O327" s="14"/>
      <c r="P327" s="14"/>
    </row>
    <row r="328" spans="1:16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14"/>
      <c r="N328" s="14"/>
      <c r="O328" s="14"/>
      <c r="P328" s="14"/>
    </row>
    <row r="329" spans="1:16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14"/>
      <c r="N329" s="14"/>
      <c r="O329" s="14"/>
      <c r="P329" s="14"/>
    </row>
    <row r="330" spans="1:16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14"/>
      <c r="N330" s="14"/>
      <c r="O330" s="14"/>
      <c r="P330" s="14"/>
    </row>
    <row r="331" spans="1:16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14"/>
      <c r="N331" s="14"/>
      <c r="O331" s="14"/>
      <c r="P331" s="14"/>
    </row>
    <row r="332" spans="1:16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14"/>
      <c r="N332" s="14"/>
      <c r="O332" s="14"/>
      <c r="P332" s="14"/>
    </row>
    <row r="333" spans="1:16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14"/>
      <c r="N333" s="14"/>
      <c r="O333" s="14"/>
      <c r="P333" s="14"/>
    </row>
    <row r="334" spans="1:16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14"/>
      <c r="N334" s="14"/>
      <c r="O334" s="14"/>
      <c r="P334" s="14"/>
    </row>
    <row r="335" spans="1:16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14"/>
      <c r="N335" s="14"/>
      <c r="O335" s="14"/>
      <c r="P335" s="14"/>
    </row>
    <row r="336" spans="1:16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14"/>
      <c r="N336" s="14"/>
      <c r="O336" s="14"/>
      <c r="P336" s="14"/>
    </row>
    <row r="337" spans="1:16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14"/>
      <c r="N337" s="14"/>
      <c r="O337" s="14"/>
      <c r="P337" s="14"/>
    </row>
    <row r="338" spans="1:16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14"/>
      <c r="N338" s="14"/>
      <c r="O338" s="14"/>
      <c r="P338" s="14"/>
    </row>
    <row r="339" spans="1:16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14"/>
      <c r="N339" s="14"/>
      <c r="O339" s="14"/>
      <c r="P339" s="14"/>
    </row>
    <row r="340" spans="1:16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14"/>
      <c r="N340" s="14"/>
      <c r="O340" s="14"/>
      <c r="P340" s="14"/>
    </row>
    <row r="341" spans="1:16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14"/>
      <c r="N341" s="14"/>
      <c r="O341" s="14"/>
      <c r="P341" s="14"/>
    </row>
    <row r="342" spans="1:16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14"/>
      <c r="N342" s="14"/>
      <c r="O342" s="14"/>
      <c r="P342" s="14"/>
    </row>
    <row r="343" spans="1:16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14"/>
      <c r="N343" s="14"/>
      <c r="O343" s="14"/>
      <c r="P343" s="14"/>
    </row>
    <row r="344" spans="1:16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14"/>
      <c r="N344" s="14"/>
      <c r="O344" s="14"/>
      <c r="P344" s="14"/>
    </row>
    <row r="345" spans="1:16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14"/>
      <c r="N345" s="14"/>
      <c r="O345" s="14"/>
      <c r="P345" s="14"/>
    </row>
    <row r="346" spans="1:16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14"/>
      <c r="N346" s="14"/>
      <c r="O346" s="14"/>
      <c r="P346" s="14"/>
    </row>
    <row r="347" spans="1:16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14"/>
      <c r="N347" s="14"/>
      <c r="O347" s="14"/>
      <c r="P347" s="14"/>
    </row>
    <row r="348" spans="1:16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14"/>
      <c r="N348" s="14"/>
      <c r="O348" s="14"/>
      <c r="P348" s="14"/>
    </row>
    <row r="349" spans="1:16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14"/>
      <c r="N349" s="14"/>
      <c r="O349" s="14"/>
      <c r="P349" s="14"/>
    </row>
    <row r="350" spans="1:16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14"/>
      <c r="N350" s="14"/>
      <c r="O350" s="14"/>
      <c r="P350" s="14"/>
    </row>
    <row r="351" spans="1:16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14"/>
      <c r="N351" s="14"/>
      <c r="O351" s="14"/>
      <c r="P351" s="14"/>
    </row>
    <row r="352" spans="1:16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14"/>
      <c r="N352" s="14"/>
      <c r="O352" s="14"/>
      <c r="P352" s="14"/>
    </row>
    <row r="353" spans="1:16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14"/>
      <c r="N353" s="14"/>
      <c r="O353" s="14"/>
      <c r="P353" s="14"/>
    </row>
    <row r="354" spans="1:16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14"/>
      <c r="N354" s="14"/>
      <c r="O354" s="14"/>
      <c r="P354" s="14"/>
    </row>
    <row r="355" spans="1:16" x14ac:dyDescent="0.25">
      <c r="A355" s="56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14"/>
      <c r="N355" s="14"/>
      <c r="O355" s="14"/>
      <c r="P355" s="14"/>
    </row>
    <row r="356" spans="1:16" x14ac:dyDescent="0.25">
      <c r="A356" s="56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14"/>
      <c r="N356" s="14"/>
      <c r="O356" s="14"/>
      <c r="P356" s="14"/>
    </row>
    <row r="357" spans="1:16" x14ac:dyDescent="0.25">
      <c r="A357" s="56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14"/>
      <c r="N357" s="14"/>
      <c r="O357" s="14"/>
      <c r="P357" s="14"/>
    </row>
    <row r="358" spans="1:16" x14ac:dyDescent="0.25">
      <c r="A358" s="56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14"/>
      <c r="N358" s="14"/>
      <c r="O358" s="14"/>
      <c r="P358" s="14"/>
    </row>
    <row r="359" spans="1:16" x14ac:dyDescent="0.25">
      <c r="A359" s="56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14"/>
      <c r="N359" s="14"/>
      <c r="O359" s="14"/>
      <c r="P359" s="14"/>
    </row>
    <row r="360" spans="1:16" x14ac:dyDescent="0.25">
      <c r="A360" s="56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14"/>
      <c r="N360" s="14"/>
      <c r="O360" s="14"/>
      <c r="P360" s="14"/>
    </row>
    <row r="361" spans="1:16" x14ac:dyDescent="0.25">
      <c r="A361" s="56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14"/>
      <c r="N361" s="14"/>
      <c r="O361" s="14"/>
      <c r="P361" s="14"/>
    </row>
    <row r="362" spans="1:16" x14ac:dyDescent="0.25">
      <c r="A362" s="56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14"/>
      <c r="N362" s="14"/>
      <c r="O362" s="14"/>
      <c r="P362" s="14"/>
    </row>
    <row r="363" spans="1:16" x14ac:dyDescent="0.25">
      <c r="A363" s="56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14"/>
      <c r="N363" s="14"/>
      <c r="O363" s="14"/>
      <c r="P363" s="14"/>
    </row>
    <row r="364" spans="1:16" x14ac:dyDescent="0.25">
      <c r="A364" s="56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14"/>
      <c r="N364" s="14"/>
      <c r="O364" s="14"/>
      <c r="P364" s="14"/>
    </row>
    <row r="365" spans="1:16" x14ac:dyDescent="0.25">
      <c r="A365" s="56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14"/>
      <c r="N365" s="14"/>
      <c r="O365" s="14"/>
      <c r="P365" s="14"/>
    </row>
    <row r="366" spans="1:16" x14ac:dyDescent="0.25">
      <c r="A366" s="56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14"/>
      <c r="N366" s="14"/>
      <c r="O366" s="14"/>
      <c r="P366" s="14"/>
    </row>
    <row r="367" spans="1:16" x14ac:dyDescent="0.25">
      <c r="A367" s="56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14"/>
      <c r="N367" s="14"/>
      <c r="O367" s="14"/>
      <c r="P367" s="14"/>
    </row>
    <row r="368" spans="1:16" x14ac:dyDescent="0.25">
      <c r="A368" s="56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14"/>
      <c r="N368" s="14"/>
      <c r="O368" s="14"/>
      <c r="P368" s="14"/>
    </row>
    <row r="369" spans="1:16" x14ac:dyDescent="0.25">
      <c r="A369" s="56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14"/>
      <c r="N369" s="14"/>
      <c r="O369" s="14"/>
      <c r="P369" s="14"/>
    </row>
    <row r="370" spans="1:16" x14ac:dyDescent="0.25">
      <c r="A370" s="56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14"/>
      <c r="N370" s="14"/>
      <c r="O370" s="14"/>
      <c r="P370" s="14"/>
    </row>
    <row r="371" spans="1:16" x14ac:dyDescent="0.25">
      <c r="A371" s="56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14"/>
      <c r="N371" s="14"/>
      <c r="O371" s="14"/>
      <c r="P371" s="14"/>
    </row>
    <row r="372" spans="1:16" x14ac:dyDescent="0.25">
      <c r="A372" s="56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14"/>
      <c r="N372" s="14"/>
      <c r="O372" s="14"/>
      <c r="P372" s="14"/>
    </row>
    <row r="373" spans="1:16" x14ac:dyDescent="0.25">
      <c r="A373" s="56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14"/>
      <c r="N373" s="14"/>
      <c r="O373" s="14"/>
      <c r="P373" s="14"/>
    </row>
    <row r="374" spans="1:16" x14ac:dyDescent="0.25">
      <c r="A374" s="56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14"/>
      <c r="N374" s="14"/>
      <c r="O374" s="14"/>
      <c r="P374" s="14"/>
    </row>
    <row r="375" spans="1:16" x14ac:dyDescent="0.25">
      <c r="A375" s="56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14"/>
      <c r="N375" s="14"/>
      <c r="O375" s="14"/>
      <c r="P375" s="14"/>
    </row>
    <row r="376" spans="1:16" x14ac:dyDescent="0.25">
      <c r="A376" s="56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14"/>
      <c r="N376" s="14"/>
      <c r="O376" s="14"/>
      <c r="P376" s="14"/>
    </row>
    <row r="377" spans="1:16" x14ac:dyDescent="0.25">
      <c r="A377" s="56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14"/>
      <c r="N377" s="14"/>
      <c r="O377" s="14"/>
      <c r="P377" s="14"/>
    </row>
    <row r="378" spans="1:16" x14ac:dyDescent="0.25">
      <c r="A378" s="56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14"/>
      <c r="N378" s="14"/>
      <c r="O378" s="14"/>
      <c r="P378" s="14"/>
    </row>
    <row r="379" spans="1:16" x14ac:dyDescent="0.25">
      <c r="A379" s="56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14"/>
      <c r="N379" s="14"/>
      <c r="O379" s="14"/>
      <c r="P379" s="14"/>
    </row>
    <row r="380" spans="1:16" x14ac:dyDescent="0.25">
      <c r="A380" s="56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14"/>
      <c r="N380" s="14"/>
      <c r="O380" s="14"/>
      <c r="P380" s="14"/>
    </row>
    <row r="381" spans="1:16" x14ac:dyDescent="0.25">
      <c r="A381" s="56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14"/>
      <c r="N381" s="14"/>
      <c r="O381" s="14"/>
      <c r="P381" s="14"/>
    </row>
    <row r="382" spans="1:16" x14ac:dyDescent="0.25">
      <c r="A382" s="56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14"/>
      <c r="N382" s="14"/>
      <c r="O382" s="14"/>
      <c r="P382" s="14"/>
    </row>
    <row r="383" spans="1:16" x14ac:dyDescent="0.25">
      <c r="A383" s="56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14"/>
      <c r="N383" s="14"/>
      <c r="O383" s="14"/>
      <c r="P383" s="14"/>
    </row>
    <row r="384" spans="1:16" x14ac:dyDescent="0.25">
      <c r="A384" s="56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14"/>
      <c r="N384" s="14"/>
      <c r="O384" s="14"/>
      <c r="P384" s="14"/>
    </row>
    <row r="385" spans="1:16" x14ac:dyDescent="0.25">
      <c r="A385" s="56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14"/>
      <c r="N385" s="14"/>
      <c r="O385" s="14"/>
      <c r="P385" s="14"/>
    </row>
    <row r="386" spans="1:16" x14ac:dyDescent="0.25">
      <c r="A386" s="56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14"/>
      <c r="N386" s="14"/>
      <c r="O386" s="14"/>
      <c r="P386" s="14"/>
    </row>
    <row r="387" spans="1:16" x14ac:dyDescent="0.25">
      <c r="A387" s="56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14"/>
      <c r="N387" s="14"/>
      <c r="O387" s="14"/>
      <c r="P387" s="14"/>
    </row>
    <row r="388" spans="1:16" x14ac:dyDescent="0.25">
      <c r="A388" s="56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14"/>
      <c r="N388" s="14"/>
      <c r="O388" s="14"/>
      <c r="P388" s="14"/>
    </row>
    <row r="389" spans="1:16" x14ac:dyDescent="0.25">
      <c r="A389" s="56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14"/>
      <c r="N389" s="14"/>
      <c r="O389" s="14"/>
      <c r="P389" s="14"/>
    </row>
    <row r="390" spans="1:16" x14ac:dyDescent="0.25">
      <c r="A390" s="56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14"/>
      <c r="N390" s="14"/>
      <c r="O390" s="14"/>
      <c r="P390" s="14"/>
    </row>
    <row r="391" spans="1:16" x14ac:dyDescent="0.25">
      <c r="A391" s="56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14"/>
      <c r="N391" s="14"/>
      <c r="O391" s="14"/>
      <c r="P391" s="14"/>
    </row>
    <row r="392" spans="1:16" x14ac:dyDescent="0.25">
      <c r="A392" s="56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14"/>
      <c r="N392" s="14"/>
      <c r="O392" s="14"/>
      <c r="P392" s="14"/>
    </row>
    <row r="393" spans="1:16" x14ac:dyDescent="0.25">
      <c r="A393" s="56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14"/>
      <c r="N393" s="14"/>
      <c r="O393" s="14"/>
      <c r="P393" s="14"/>
    </row>
    <row r="394" spans="1:16" x14ac:dyDescent="0.25">
      <c r="A394" s="56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</row>
    <row r="395" spans="1:16" x14ac:dyDescent="0.25">
      <c r="A395" s="56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</row>
    <row r="396" spans="1:16" x14ac:dyDescent="0.25">
      <c r="A396" s="56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</row>
    <row r="397" spans="1:16" x14ac:dyDescent="0.25">
      <c r="A397" s="56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</row>
    <row r="398" spans="1:16" x14ac:dyDescent="0.25">
      <c r="A398" s="56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</row>
    <row r="399" spans="1:16" x14ac:dyDescent="0.25">
      <c r="A399" s="56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</row>
    <row r="400" spans="1:16" x14ac:dyDescent="0.25">
      <c r="A400" s="56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</row>
    <row r="401" spans="1:12" x14ac:dyDescent="0.25">
      <c r="A401" s="56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</row>
    <row r="402" spans="1:12" x14ac:dyDescent="0.25">
      <c r="A402" s="56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</row>
    <row r="403" spans="1:12" x14ac:dyDescent="0.25">
      <c r="A403" s="56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</row>
    <row r="404" spans="1:12" x14ac:dyDescent="0.25">
      <c r="A404" s="56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</row>
    <row r="405" spans="1:12" x14ac:dyDescent="0.25">
      <c r="A405" s="56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</row>
    <row r="406" spans="1:12" x14ac:dyDescent="0.25">
      <c r="A406" s="56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</row>
    <row r="407" spans="1:12" x14ac:dyDescent="0.25">
      <c r="A407" s="56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</row>
    <row r="408" spans="1:12" x14ac:dyDescent="0.25">
      <c r="A408" s="56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</row>
    <row r="409" spans="1:12" x14ac:dyDescent="0.25">
      <c r="A409" s="56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</row>
    <row r="410" spans="1:12" x14ac:dyDescent="0.25">
      <c r="A410" s="56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</row>
    <row r="411" spans="1:12" x14ac:dyDescent="0.25">
      <c r="A411" s="56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</row>
    <row r="412" spans="1:12" x14ac:dyDescent="0.25">
      <c r="A412" s="56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</row>
    <row r="413" spans="1:12" x14ac:dyDescent="0.25">
      <c r="A413" s="56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</row>
    <row r="414" spans="1:12" x14ac:dyDescent="0.25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</row>
    <row r="415" spans="1:12" x14ac:dyDescent="0.25">
      <c r="A415" s="56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</row>
    <row r="416" spans="1:12" x14ac:dyDescent="0.25">
      <c r="A416" s="56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</row>
    <row r="417" spans="1:12" x14ac:dyDescent="0.25">
      <c r="A417" s="56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</row>
    <row r="418" spans="1:12" x14ac:dyDescent="0.25">
      <c r="A418" s="56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</row>
    <row r="419" spans="1:12" x14ac:dyDescent="0.25">
      <c r="A419" s="56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</row>
    <row r="420" spans="1:12" x14ac:dyDescent="0.25">
      <c r="A420" s="56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</row>
    <row r="421" spans="1:12" x14ac:dyDescent="0.25">
      <c r="A421" s="56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</row>
    <row r="422" spans="1:12" x14ac:dyDescent="0.25">
      <c r="A422" s="56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</row>
    <row r="423" spans="1:12" x14ac:dyDescent="0.25">
      <c r="A423" s="56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</row>
    <row r="424" spans="1:12" x14ac:dyDescent="0.25">
      <c r="A424" s="56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</row>
    <row r="425" spans="1:12" x14ac:dyDescent="0.25">
      <c r="A425" s="56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</row>
    <row r="426" spans="1:12" x14ac:dyDescent="0.25">
      <c r="A426" s="56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</row>
    <row r="427" spans="1:12" x14ac:dyDescent="0.25">
      <c r="A427" s="56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</row>
    <row r="428" spans="1:12" x14ac:dyDescent="0.25">
      <c r="A428" s="56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</row>
    <row r="429" spans="1:12" x14ac:dyDescent="0.25">
      <c r="A429" s="56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</row>
    <row r="430" spans="1:12" x14ac:dyDescent="0.25">
      <c r="A430" s="56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</row>
    <row r="431" spans="1:12" x14ac:dyDescent="0.25">
      <c r="A431" s="56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</row>
    <row r="432" spans="1:12" x14ac:dyDescent="0.25">
      <c r="A432" s="56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</row>
    <row r="433" spans="1:12" x14ac:dyDescent="0.25">
      <c r="A433" s="56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</row>
    <row r="434" spans="1:12" x14ac:dyDescent="0.25">
      <c r="A434" s="56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</row>
    <row r="435" spans="1:12" x14ac:dyDescent="0.25">
      <c r="A435" s="56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</row>
    <row r="436" spans="1:12" x14ac:dyDescent="0.25">
      <c r="A436" s="56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</row>
    <row r="437" spans="1:12" x14ac:dyDescent="0.25">
      <c r="A437" s="56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</row>
    <row r="438" spans="1:12" x14ac:dyDescent="0.25">
      <c r="A438" s="56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</row>
    <row r="439" spans="1:12" x14ac:dyDescent="0.25">
      <c r="A439" s="56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</row>
    <row r="440" spans="1:12" x14ac:dyDescent="0.25">
      <c r="A440" s="56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</row>
    <row r="441" spans="1:12" x14ac:dyDescent="0.25">
      <c r="A441" s="56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14"/>
    </row>
    <row r="442" spans="1:12" x14ac:dyDescent="0.25">
      <c r="A442" s="56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14"/>
    </row>
    <row r="443" spans="1:12" x14ac:dyDescent="0.25">
      <c r="A443" s="56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14"/>
    </row>
    <row r="444" spans="1:12" x14ac:dyDescent="0.25">
      <c r="A444" s="56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14"/>
    </row>
    <row r="445" spans="1:12" x14ac:dyDescent="0.25">
      <c r="A445" s="56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14"/>
    </row>
    <row r="446" spans="1:12" x14ac:dyDescent="0.25">
      <c r="A446" s="56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14"/>
    </row>
    <row r="447" spans="1:12" x14ac:dyDescent="0.25">
      <c r="A447" s="56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14"/>
    </row>
    <row r="448" spans="1:12" x14ac:dyDescent="0.25">
      <c r="A448" s="56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14"/>
    </row>
    <row r="449" spans="1:12" x14ac:dyDescent="0.25">
      <c r="A449" s="56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14"/>
    </row>
    <row r="450" spans="1:12" x14ac:dyDescent="0.25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14"/>
    </row>
    <row r="451" spans="1:12" x14ac:dyDescent="0.25">
      <c r="A451" s="56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14"/>
    </row>
    <row r="452" spans="1:12" x14ac:dyDescent="0.25">
      <c r="A452" s="56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14"/>
    </row>
    <row r="453" spans="1:12" x14ac:dyDescent="0.25">
      <c r="A453" s="56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14"/>
    </row>
    <row r="454" spans="1:12" x14ac:dyDescent="0.25">
      <c r="A454" s="56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14"/>
    </row>
    <row r="455" spans="1:12" x14ac:dyDescent="0.25">
      <c r="A455" s="56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14"/>
    </row>
    <row r="456" spans="1:12" x14ac:dyDescent="0.25">
      <c r="A456" s="56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14"/>
    </row>
    <row r="457" spans="1:12" x14ac:dyDescent="0.25">
      <c r="A457" s="56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14"/>
    </row>
    <row r="458" spans="1:12" x14ac:dyDescent="0.25">
      <c r="A458" s="56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14"/>
    </row>
    <row r="459" spans="1:12" x14ac:dyDescent="0.25">
      <c r="A459" s="56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14"/>
    </row>
    <row r="460" spans="1:12" x14ac:dyDescent="0.25">
      <c r="A460" s="56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14"/>
    </row>
    <row r="461" spans="1:12" x14ac:dyDescent="0.25">
      <c r="A461" s="56"/>
      <c r="B461" s="56"/>
      <c r="C461" s="56"/>
      <c r="D461" s="56"/>
      <c r="E461" s="56"/>
      <c r="F461" s="56"/>
      <c r="G461" s="56"/>
      <c r="H461" s="56"/>
      <c r="I461" s="56"/>
      <c r="J461" s="56"/>
      <c r="K461" s="56"/>
      <c r="L461" s="14"/>
    </row>
    <row r="462" spans="1:12" x14ac:dyDescent="0.25">
      <c r="A462" s="56"/>
      <c r="B462" s="56"/>
      <c r="C462" s="56"/>
      <c r="D462" s="56"/>
      <c r="E462" s="56"/>
      <c r="F462" s="56"/>
      <c r="G462" s="56"/>
      <c r="H462" s="56"/>
      <c r="I462" s="56"/>
      <c r="J462" s="56"/>
      <c r="K462" s="56"/>
      <c r="L462" s="14"/>
    </row>
    <row r="463" spans="1:12" x14ac:dyDescent="0.25">
      <c r="A463" s="56"/>
      <c r="B463" s="56"/>
      <c r="C463" s="56"/>
      <c r="D463" s="56"/>
      <c r="E463" s="56"/>
      <c r="F463" s="56"/>
      <c r="G463" s="56"/>
      <c r="H463" s="56"/>
      <c r="I463" s="56"/>
      <c r="J463" s="56"/>
      <c r="K463" s="56"/>
      <c r="L463" s="14"/>
    </row>
    <row r="464" spans="1:12" x14ac:dyDescent="0.25">
      <c r="A464" s="56"/>
      <c r="B464" s="56"/>
      <c r="C464" s="56"/>
      <c r="D464" s="56"/>
      <c r="E464" s="56"/>
      <c r="F464" s="56"/>
      <c r="G464" s="56"/>
      <c r="H464" s="56"/>
      <c r="I464" s="56"/>
      <c r="J464" s="56"/>
      <c r="K464" s="56"/>
      <c r="L464" s="14"/>
    </row>
    <row r="465" spans="1:12" x14ac:dyDescent="0.25">
      <c r="A465" s="56"/>
      <c r="B465" s="56"/>
      <c r="C465" s="56"/>
      <c r="D465" s="56"/>
      <c r="E465" s="56"/>
      <c r="F465" s="56"/>
      <c r="G465" s="56"/>
      <c r="H465" s="56"/>
      <c r="I465" s="56"/>
      <c r="J465" s="56"/>
      <c r="K465" s="56"/>
      <c r="L465" s="14"/>
    </row>
    <row r="466" spans="1:12" x14ac:dyDescent="0.25">
      <c r="A466" s="56"/>
      <c r="B466" s="56"/>
      <c r="C466" s="56"/>
      <c r="D466" s="56"/>
      <c r="E466" s="56"/>
      <c r="F466" s="56"/>
      <c r="G466" s="56"/>
      <c r="H466" s="56"/>
      <c r="I466" s="56"/>
      <c r="J466" s="56"/>
      <c r="K466" s="56"/>
      <c r="L466" s="14"/>
    </row>
    <row r="467" spans="1:12" x14ac:dyDescent="0.25">
      <c r="A467" s="56"/>
      <c r="B467" s="56"/>
      <c r="C467" s="56"/>
      <c r="D467" s="56"/>
      <c r="E467" s="56"/>
      <c r="F467" s="56"/>
      <c r="G467" s="56"/>
      <c r="H467" s="56"/>
      <c r="I467" s="56"/>
      <c r="J467" s="56"/>
      <c r="K467" s="56"/>
      <c r="L467" s="14"/>
    </row>
    <row r="468" spans="1:12" x14ac:dyDescent="0.25">
      <c r="A468" s="56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14"/>
    </row>
    <row r="469" spans="1:12" x14ac:dyDescent="0.25">
      <c r="A469" s="56"/>
      <c r="B469" s="56"/>
      <c r="C469" s="56"/>
      <c r="D469" s="56"/>
      <c r="E469" s="56"/>
      <c r="F469" s="56"/>
      <c r="G469" s="56"/>
      <c r="H469" s="56"/>
      <c r="I469" s="56"/>
      <c r="J469" s="56"/>
      <c r="K469" s="56"/>
      <c r="L469" s="14"/>
    </row>
  </sheetData>
  <sheetProtection algorithmName="SHA-512" hashValue="BQqrQNXhO9fdHG1+iDGlgCRHfFESsd9Qz0XJUB9oP1atPOQlmptsrYv7YuT7fTtknivG6rCGwY4CSYN+b5HPNw==" saltValue="V/P+idp+nXKr3Egm8U2KVQ==" spinCount="100000" sheet="1" selectLockedCells="1"/>
  <mergeCells count="35">
    <mergeCell ref="B87:E87"/>
    <mergeCell ref="B89:E89"/>
    <mergeCell ref="B91:E91"/>
    <mergeCell ref="D95:E95"/>
    <mergeCell ref="A62:E62"/>
    <mergeCell ref="A85:H85"/>
    <mergeCell ref="A81:C81"/>
    <mergeCell ref="A68:C68"/>
    <mergeCell ref="A64:C64"/>
    <mergeCell ref="A79:C79"/>
    <mergeCell ref="A77:C77"/>
    <mergeCell ref="A83:G83"/>
    <mergeCell ref="A9:H9"/>
    <mergeCell ref="A12:H12"/>
    <mergeCell ref="A40:G40"/>
    <mergeCell ref="A21:G21"/>
    <mergeCell ref="A42:G42"/>
    <mergeCell ref="A10:H10"/>
    <mergeCell ref="A1:H1"/>
    <mergeCell ref="A2:H2"/>
    <mergeCell ref="A6:D6"/>
    <mergeCell ref="A7:F7"/>
    <mergeCell ref="A5:H5"/>
    <mergeCell ref="A58:H58"/>
    <mergeCell ref="A17:F17"/>
    <mergeCell ref="A13:E13"/>
    <mergeCell ref="A15:H15"/>
    <mergeCell ref="A50:C50"/>
    <mergeCell ref="A52:C52"/>
    <mergeCell ref="A54:C54"/>
    <mergeCell ref="A34:C34"/>
    <mergeCell ref="A36:C36"/>
    <mergeCell ref="A38:C38"/>
    <mergeCell ref="A26:G26"/>
    <mergeCell ref="A43:G43"/>
  </mergeCells>
  <dataValidations xWindow="587" yWindow="609" count="11">
    <dataValidation type="list" allowBlank="1" showInputMessage="1" showErrorMessage="1" promptTitle="Vælg fra listen" prompt="Klik i højre side af cellen og vælg hvilken type hus" sqref="E64" xr:uid="{00000000-0002-0000-0000-000000000000}">
      <formula1>$B$200:$C$200</formula1>
    </dataValidation>
    <dataValidation type="list" allowBlank="1" showInputMessage="1" showErrorMessage="1" promptTitle="Vælg" prompt="Klik i højre side af cellen og vælg Ja eller Nej" sqref="D77 B23:B25 F75 B44:B45 F68:F73 B60 D50 B41 D34 B28:B29" xr:uid="{00000000-0002-0000-0000-000001000000}">
      <formula1>$F$203:$F$204</formula1>
    </dataValidation>
    <dataValidation allowBlank="1" showInputMessage="1" showErrorMessage="1" promptTitle="Skriv" prompt="Skriv antal dage der har været frit logi til rådighed" sqref="F44 F47:F49 F41 F28 F23:F25" xr:uid="{00000000-0002-0000-0000-000004000000}"/>
    <dataValidation allowBlank="1" showInputMessage="1" showErrorMessage="1" promptTitle="Skriv" prompt="Skriv antal dage der har været bolig til rådighed" sqref="F60" xr:uid="{00000000-0002-0000-0000-000005000000}"/>
    <dataValidation allowBlank="1" showInputMessage="1" showErrorMessage="1" promptTitle="Skriv" prompt="Angiv beløb for perioden, hvis der har været en egenbetaling" sqref="F62" xr:uid="{00000000-0002-0000-0000-000006000000}"/>
    <dataValidation allowBlank="1" showInputMessage="1" showErrorMessage="1" promptTitle="Skriv" prompt="Angiv antal m2 boligens areal udgør" sqref="B66" xr:uid="{00000000-0002-0000-0000-000007000000}"/>
    <dataValidation allowBlank="1" showInputMessage="1" showErrorMessage="1" promptTitle="Skriv" prompt="Angiv boligens opførelsessum pr. m2" sqref="F66" xr:uid="{00000000-0002-0000-0000-000008000000}"/>
    <dataValidation allowBlank="1" showInputMessage="1" showErrorMessage="1" promptTitle="Skriv" prompt="Angiv det faktuelt samlede beløb af fri el, varme mv. i perioden" sqref="D79 D52 D36" xr:uid="{00000000-0002-0000-0000-000009000000}"/>
    <dataValidation allowBlank="1" showInputMessage="1" showErrorMessage="1" promptTitle="Skriv" prompt="Angiv periodens samlede beløb, hvis der har været en egenbetaling af el, varme mv. hvis denne delvis er betalt af arbejdsgiver" sqref="D81 D54 D38" xr:uid="{00000000-0002-0000-0000-00000A000000}"/>
    <dataValidation allowBlank="1" showInputMessage="1" showErrorMessage="1" promptTitle="Skriv" prompt="Skriv antal dage der har været vakant- eller prævakant bolig til rådighed" sqref="F45 F29" xr:uid="{18762852-BE63-4D16-AF98-B81222AA5392}"/>
    <dataValidation allowBlank="1" showInputMessage="1" showErrorMessage="1" promptTitle="Skriv" prompt="Skriv antal rum der har været til rådighed" sqref="F46 F30" xr:uid="{E4EEC459-F063-4F4E-97B1-F1B12BFDB757}"/>
  </dataValidations>
  <hyperlinks>
    <hyperlink ref="E6" r:id="rId1" xr:uid="{6DDA8493-CCF9-41E0-AFE8-B07B3BCDE6CF}"/>
  </hyperlinks>
  <pageMargins left="0.70866141732283472" right="0.51181102362204722" top="0.59055118110236227" bottom="0.59055118110236227" header="0.31496062992125984" footer="0.31496062992125984"/>
  <pageSetup paperSize="9" scale="66" orientation="portrait" r:id="rId2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Mathias Geisler</cp:lastModifiedBy>
  <cp:lastPrinted>2023-11-30T17:20:54Z</cp:lastPrinted>
  <dcterms:created xsi:type="dcterms:W3CDTF">2013-02-01T12:54:25Z</dcterms:created>
  <dcterms:modified xsi:type="dcterms:W3CDTF">2024-11-21T14:20:55Z</dcterms:modified>
</cp:coreProperties>
</file>