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annt_nanoq_gl/Documents/Skrivebord/Boligberegningsskema 2026/"/>
    </mc:Choice>
  </mc:AlternateContent>
  <xr:revisionPtr revIDLastSave="0" documentId="8_{B9ABE268-6421-4FC9-823B-B22AA0220131}" xr6:coauthVersionLast="47" xr6:coauthVersionMax="47" xr10:uidLastSave="{00000000-0000-0000-0000-000000000000}"/>
  <bookViews>
    <workbookView xWindow="390" yWindow="390" windowWidth="14610" windowHeight="14025" xr2:uid="{00000000-000D-0000-FFFF-FFFF00000000}"/>
  </bookViews>
  <sheets>
    <sheet name="Ark1" sheetId="1" r:id="rId1"/>
  </sheets>
  <definedNames>
    <definedName name="Antal_rum" comment="Vælg fra listen">'Ark1'!$D$84</definedName>
    <definedName name="_xlnm.Print_Area" localSheetId="0">'Ark1'!$C$1:$J$107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1" l="1"/>
  <c r="M54" i="1"/>
  <c r="J46" i="1" l="1"/>
  <c r="J62" i="1" l="1"/>
  <c r="J64" i="1" s="1"/>
  <c r="J48" i="1"/>
  <c r="H220" i="1" l="1"/>
  <c r="H217" i="1" s="1"/>
  <c r="J30" i="1" l="1"/>
  <c r="L88" i="1"/>
  <c r="M88" i="1" s="1"/>
  <c r="J90" i="1" s="1"/>
  <c r="J92" i="1" l="1"/>
</calcChain>
</file>

<file path=xl/sharedStrings.xml><?xml version="1.0" encoding="utf-8"?>
<sst xmlns="http://schemas.openxmlformats.org/spreadsheetml/2006/main" count="111" uniqueCount="83">
  <si>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</si>
  <si>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</si>
  <si>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</si>
  <si>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</si>
  <si>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</si>
  <si>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</si>
  <si>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</si>
  <si>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</si>
  <si>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</si>
  <si>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</si>
  <si>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</si>
  <si>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</si>
  <si>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</si>
  <si>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</si>
  <si>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</si>
  <si>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</si>
  <si>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</si>
  <si>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</si>
  <si>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</si>
  <si>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</si>
  <si>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</si>
  <si>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</si>
  <si>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</si>
  <si>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</si>
  <si>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</si>
  <si>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</si>
  <si>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</si>
  <si>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</si>
  <si>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</si>
  <si>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</si>
  <si>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</si>
  <si>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</si>
  <si>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</si>
  <si>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</si>
  <si>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</si>
  <si>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</si>
  <si>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</si>
  <si>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</si>
  <si>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</si>
  <si>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</si>
  <si>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</si>
  <si>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</si>
  <si>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</si>
  <si>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</si>
  <si>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</si>
  <si>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</si>
  <si>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</si>
  <si>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</si>
  <si>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</si>
  <si>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</si>
  <si>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</si>
  <si>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</si>
  <si>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</si>
  <si>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</si>
  <si>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</si>
  <si>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</si>
  <si>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</si>
  <si>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</si>
  <si>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</si>
  <si>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</si>
  <si>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</si>
  <si>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</si>
  <si>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</si>
  <si>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</si>
  <si>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</si>
  <si>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</si>
  <si>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</si>
  <si>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</si>
  <si>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</si>
  <si>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t>Ukiumut aningaasarsiorfiusumut 2025-mut ingerlatsinermi aningaasartuutinut akiliut ilaqutariinnut ataatsinut illunut aammalu illunut</t>
  </si>
  <si>
    <t>Akeqanngitsumik ineqartitaanermi nalinga ukiumut 18.697 koruunimut aalajangersarneqarpoq.</t>
  </si>
  <si>
    <t xml:space="preserve">Naatsorsuinermi iluaqutissatut skema Pisortanut  - Akeqanngitsumik ineqartitaanerup </t>
  </si>
  <si>
    <r>
      <rPr>
        <b/>
        <i/>
        <sz val="12"/>
        <color theme="1"/>
        <rFont val="Calibri"/>
        <family val="2"/>
        <scheme val="minor"/>
      </rPr>
      <t xml:space="preserve">perusuersartarfimmi atortorissaarutinut </t>
    </r>
    <r>
      <rPr>
        <b/>
        <sz val="12"/>
        <color theme="1"/>
        <rFont val="Calibri"/>
        <family val="2"/>
        <scheme val="minor"/>
      </rPr>
      <t>atorneqartunut atuisinnaatitaappata</t>
    </r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</si>
  <si>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2026</t>
    </r>
  </si>
  <si>
    <r>
      <t>affarleriinnut m2-imut 504</t>
    </r>
    <r>
      <rPr>
        <b/>
        <sz val="11"/>
        <color theme="1"/>
        <rFont val="Calibri"/>
        <family val="2"/>
        <scheme val="minor"/>
      </rPr>
      <t xml:space="preserve"> koruuniuvoq</t>
    </r>
    <r>
      <rPr>
        <sz val="11"/>
        <color theme="1"/>
        <rFont val="Calibri"/>
        <family val="2"/>
        <scheme val="minor"/>
      </rPr>
      <t xml:space="preserve"> aamma inissiarsuarnut aamma illunut uiguleriinnut il.il. ukiumut m2-imut </t>
    </r>
    <r>
      <rPr>
        <b/>
        <sz val="11"/>
        <color theme="1"/>
        <rFont val="Calibri"/>
        <family val="2"/>
        <scheme val="minor"/>
      </rPr>
      <t>559 koruuninik</t>
    </r>
    <r>
      <rPr>
        <sz val="11"/>
        <color theme="1"/>
        <rFont val="Calibri"/>
        <family val="2"/>
        <scheme val="minor"/>
      </rPr>
      <t xml:space="preserve"> annertussuseqarluni.</t>
    </r>
  </si>
  <si>
    <r>
      <t>Illup pissarsiarineqarnerani naliusoq m2-imut minnerpaamik</t>
    </r>
    <r>
      <rPr>
        <b/>
        <sz val="11"/>
        <color theme="1"/>
        <rFont val="Calibri"/>
        <family val="2"/>
        <scheme val="minor"/>
      </rPr>
      <t xml:space="preserve"> 7.658 koruuniuvoq</t>
    </r>
    <r>
      <rPr>
        <sz val="11"/>
        <color theme="1"/>
        <rFont val="Calibri"/>
        <family val="2"/>
        <scheme val="minor"/>
      </rPr>
      <t xml:space="preserve"> m2-imullu annerpaamik </t>
    </r>
    <r>
      <rPr>
        <b/>
        <sz val="11"/>
        <color theme="1"/>
        <rFont val="Calibri"/>
        <family val="2"/>
        <scheme val="minor"/>
      </rPr>
      <t>36.416 koruuniulluni</t>
    </r>
    <r>
      <rPr>
        <sz val="11"/>
        <color theme="1"/>
        <rFont val="Calibri"/>
        <family val="2"/>
        <scheme val="minor"/>
      </rPr>
      <t>.</t>
    </r>
  </si>
  <si>
    <t>nalunaarutaa nr. 164, 6. oktober 2025-imeersoq naapertorlugu naatsorsorneqassaaq. Nalunaarut aaneqarsinnaavoq uani</t>
  </si>
  <si>
    <r>
      <t>2)  Inissiani immikkoortuni 1-imik imaluunniit 2-nik initalinni</t>
    </r>
    <r>
      <rPr>
        <b/>
        <sz val="12"/>
        <color rgb="FF222222"/>
        <rFont val="Segoe UI"/>
        <family val="2"/>
      </rPr>
      <t xml:space="preserve"> 2.188 kr</t>
    </r>
    <r>
      <rPr>
        <sz val="12"/>
        <color rgb="FF222222"/>
        <rFont val="Segoe UI"/>
        <family val="2"/>
      </rPr>
      <t>. (2026-mi inissisimaneq).</t>
    </r>
  </si>
  <si>
    <r>
      <t xml:space="preserve">3)  Inissiani immikkoortuni </t>
    </r>
    <r>
      <rPr>
        <b/>
        <sz val="12"/>
        <color rgb="FF222222"/>
        <rFont val="Segoe UI"/>
        <family val="2"/>
      </rPr>
      <t>2.734 kr</t>
    </r>
    <r>
      <rPr>
        <sz val="12"/>
        <color rgb="FF222222"/>
        <rFont val="Segoe UI"/>
        <family val="2"/>
      </rPr>
      <t>. (2026-mi inissisimaneq) 3-nik initalinni.</t>
    </r>
  </si>
  <si>
    <r>
      <t xml:space="preserve">4)  Inissiani immikkoortuni </t>
    </r>
    <r>
      <rPr>
        <b/>
        <sz val="12"/>
        <color rgb="FF222222"/>
        <rFont val="Segoe UI"/>
        <family val="2"/>
      </rPr>
      <t>3.829 kr.</t>
    </r>
    <r>
      <rPr>
        <sz val="12"/>
        <color rgb="FF222222"/>
        <rFont val="Segoe UI"/>
        <family val="2"/>
      </rPr>
      <t xml:space="preserve"> (2026-mi inissisimaneq) 4-nik initalinni.</t>
    </r>
  </si>
  <si>
    <r>
      <t xml:space="preserve">5)  Inissiani immikkoortuni </t>
    </r>
    <r>
      <rPr>
        <b/>
        <sz val="12"/>
        <color rgb="FF222222"/>
        <rFont val="Segoe UI"/>
        <family val="2"/>
      </rPr>
      <t>4.922 kr</t>
    </r>
    <r>
      <rPr>
        <sz val="12"/>
        <color rgb="FF222222"/>
        <rFont val="Segoe UI"/>
        <family val="2"/>
      </rPr>
      <t>. (2026-mi inissisimaneq) 5-inik amerlanernilluunniit initalinni.</t>
    </r>
  </si>
  <si>
    <r>
      <t>najugaqarallartunulluunniit ineqartitsinerup nalinga, inoqutigiit ilaasut saniatigut allat</t>
    </r>
    <r>
      <rPr>
        <b/>
        <i/>
        <sz val="12"/>
        <color theme="1"/>
        <rFont val="Calibri"/>
        <family val="2"/>
        <scheme val="minor"/>
      </rPr>
      <t xml:space="preserve"> igaffimmi </t>
    </r>
  </si>
  <si>
    <r>
      <t xml:space="preserve">1)  Inoqutigiinni ilaasut saniatigut allat </t>
    </r>
    <r>
      <rPr>
        <b/>
        <i/>
        <sz val="12"/>
        <color rgb="FF222222"/>
        <rFont val="Segoe UI"/>
        <family val="2"/>
      </rPr>
      <t xml:space="preserve">igaffimmi imaluunniit perusuersartarfimmi atortorissaarutinut </t>
    </r>
    <r>
      <rPr>
        <sz val="12"/>
        <color rgb="FF222222"/>
        <rFont val="Segoe UI"/>
        <family val="2"/>
      </rPr>
      <t xml:space="preserve">atorneqartunut atuisinnaatitaappata, inimut imaluunniit ineeqqamut ataatsimut </t>
    </r>
    <r>
      <rPr>
        <b/>
        <sz val="12"/>
        <color rgb="FF222222"/>
        <rFont val="Segoe UI"/>
        <family val="2"/>
      </rPr>
      <t>1.093 kr</t>
    </r>
    <r>
      <rPr>
        <sz val="12"/>
        <color rgb="FF222222"/>
        <rFont val="Segoe UI"/>
        <family val="2"/>
      </rPr>
      <t>. (2026-mi inissisimaneq).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</si>
</sst>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2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222222"/>
      <name val="Segoe UI"/>
      <family val="2"/>
    </font>
    <font>
      <b/>
      <sz val="12"/>
      <color rgb="FF222222"/>
      <name val="Segoe UI"/>
      <family val="2"/>
    </font>
    <font>
      <b/>
      <i/>
      <sz val="12"/>
      <color theme="1"/>
      <name val="Calibri"/>
      <family val="2"/>
      <scheme val="minor"/>
    </font>
    <font>
      <b/>
      <i/>
      <sz val="12"/>
      <color rgb="FF222222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18" fillId="0" borderId="0" xfId="0" applyFont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9"/>
  <sheetViews>
    <sheetView showGridLines="0" tabSelected="1" topLeftCell="C6" zoomScale="115" zoomScaleNormal="115" workbookViewId="0">
      <selection activeCell="H37" sqref="H37"/>
    </sheetView>
  </sheetViews>
  <sheetFormatPr defaultRowHeight="15" x14ac:dyDescent="0.25"/>
  <cols>
    <col min="1" max="2" width="9.140625" hidden="1" customWidth="1"/>
    <col min="3" max="3" width="13.7109375" customWidth="1"/>
    <col min="5" max="5" width="24.28515625" customWidth="1"/>
    <col min="6" max="6" width="9.140625" customWidth="1"/>
    <col min="7" max="7" width="52.140625" customWidth="1"/>
    <col min="8" max="8" width="9.140625" customWidth="1"/>
    <col min="9" max="9" width="3.7109375" customWidth="1"/>
    <col min="10" max="10" width="14.85546875" customWidth="1"/>
    <col min="11" max="11" width="9.140625" style="1"/>
    <col min="12" max="12" width="13.5703125" style="1" bestFit="1" customWidth="1"/>
    <col min="13" max="13" width="13.85546875" style="1" customWidth="1"/>
    <col min="14" max="23" width="9.140625" style="1"/>
  </cols>
  <sheetData>
    <row r="1" spans="3:24" ht="18.75" x14ac:dyDescent="0.3">
      <c r="C1" s="56" t="s">
        <v>71</v>
      </c>
      <c r="D1" s="56"/>
      <c r="E1" s="56"/>
      <c r="F1" s="56"/>
      <c r="G1" s="56"/>
      <c r="H1" s="56"/>
      <c r="I1" s="56"/>
      <c r="J1" s="56"/>
      <c r="K1" s="20"/>
      <c r="L1" s="20"/>
    </row>
    <row r="2" spans="3:24" ht="18.75" x14ac:dyDescent="0.3">
      <c r="C2" s="56" t="s">
        <v>11</v>
      </c>
      <c r="D2" s="56"/>
      <c r="E2" s="56"/>
      <c r="F2" s="56"/>
      <c r="G2" s="56"/>
      <c r="H2" s="56"/>
      <c r="I2" s="56"/>
      <c r="J2" s="56"/>
      <c r="K2" s="20"/>
      <c r="L2" s="20"/>
    </row>
    <row r="3" spans="3:24" ht="15.75" x14ac:dyDescent="0.25">
      <c r="C3" s="57" t="s">
        <v>73</v>
      </c>
      <c r="D3" s="57"/>
      <c r="E3" s="57"/>
    </row>
    <row r="4" spans="3:24" ht="8.1" customHeight="1" x14ac:dyDescent="0.25"/>
    <row r="5" spans="3:24" x14ac:dyDescent="0.25">
      <c r="C5" s="46" t="s">
        <v>8</v>
      </c>
      <c r="D5" s="46"/>
      <c r="E5" s="46"/>
      <c r="F5" s="46"/>
      <c r="G5" s="46"/>
      <c r="H5" s="46"/>
      <c r="I5" s="46"/>
      <c r="J5" s="46"/>
    </row>
    <row r="6" spans="3:24" x14ac:dyDescent="0.25">
      <c r="C6" t="s">
        <v>76</v>
      </c>
      <c r="J6" s="41" t="s">
        <v>3</v>
      </c>
      <c r="L6" s="17"/>
    </row>
    <row r="7" spans="3:24" x14ac:dyDescent="0.25">
      <c r="C7" s="46" t="s">
        <v>9</v>
      </c>
      <c r="D7" s="46"/>
      <c r="E7" s="46"/>
      <c r="F7" s="46"/>
      <c r="G7" s="46"/>
      <c r="H7" s="46"/>
      <c r="I7" s="46"/>
      <c r="L7" s="17"/>
    </row>
    <row r="8" spans="3:24" ht="8.1" customHeight="1" x14ac:dyDescent="0.25">
      <c r="L8" s="17"/>
    </row>
    <row r="9" spans="3:24" x14ac:dyDescent="0.25">
      <c r="C9" s="46" t="s">
        <v>69</v>
      </c>
      <c r="D9" s="46"/>
      <c r="E9" s="46"/>
      <c r="F9" s="46"/>
      <c r="G9" s="46"/>
      <c r="H9" s="46"/>
      <c r="I9" s="46"/>
      <c r="J9" s="46"/>
      <c r="L9" s="17"/>
    </row>
    <row r="10" spans="3:24" x14ac:dyDescent="0.25">
      <c r="C10" s="46" t="s">
        <v>74</v>
      </c>
      <c r="D10" s="46"/>
      <c r="E10" s="46"/>
      <c r="F10" s="46"/>
      <c r="G10" s="46"/>
      <c r="H10" s="46"/>
      <c r="I10" s="46"/>
      <c r="J10" s="46"/>
      <c r="L10" s="17"/>
    </row>
    <row r="11" spans="3:24" ht="8.1" customHeight="1" x14ac:dyDescent="0.25">
      <c r="X11" s="11"/>
    </row>
    <row r="12" spans="3:24" x14ac:dyDescent="0.25">
      <c r="C12" s="46" t="s">
        <v>10</v>
      </c>
      <c r="D12" s="46"/>
      <c r="E12" s="46"/>
      <c r="F12" s="46"/>
      <c r="G12" s="46"/>
      <c r="H12" s="46"/>
      <c r="I12" s="46"/>
      <c r="J12" s="46"/>
      <c r="L12" s="17"/>
      <c r="X12" s="11"/>
    </row>
    <row r="13" spans="3:24" x14ac:dyDescent="0.25">
      <c r="C13" s="42" t="s">
        <v>75</v>
      </c>
      <c r="D13" s="42"/>
      <c r="E13" s="42"/>
      <c r="F13" s="42"/>
      <c r="G13" s="42"/>
      <c r="H13" s="42"/>
      <c r="I13" s="42"/>
      <c r="X13" s="11"/>
    </row>
    <row r="14" spans="3:24" ht="8.1" customHeight="1" x14ac:dyDescent="0.25">
      <c r="X14" s="11"/>
    </row>
    <row r="15" spans="3:24" x14ac:dyDescent="0.25">
      <c r="C15" s="46" t="s">
        <v>12</v>
      </c>
      <c r="D15" s="46"/>
      <c r="E15" s="46"/>
      <c r="F15" s="46"/>
      <c r="G15" s="46"/>
      <c r="H15" s="46"/>
      <c r="I15" s="46"/>
      <c r="J15" s="46"/>
      <c r="L15" s="17"/>
      <c r="X15" s="11"/>
    </row>
    <row r="16" spans="3:24" x14ac:dyDescent="0.25">
      <c r="C16" s="46" t="s">
        <v>13</v>
      </c>
      <c r="D16" s="46"/>
      <c r="E16" s="46"/>
      <c r="F16" s="46"/>
      <c r="G16" s="46"/>
      <c r="H16" s="46"/>
      <c r="I16" s="46"/>
      <c r="J16" s="46"/>
      <c r="L16" s="17"/>
      <c r="X16" s="11"/>
    </row>
    <row r="17" spans="1:25" ht="8.1" customHeight="1" x14ac:dyDescent="0.25">
      <c r="C17" s="4"/>
      <c r="D17" s="4"/>
      <c r="E17" s="4"/>
      <c r="F17" s="4"/>
      <c r="G17" s="4"/>
      <c r="H17" s="4"/>
      <c r="I17" s="4"/>
      <c r="J17" s="4"/>
      <c r="L17" s="17"/>
      <c r="X17" s="11"/>
    </row>
    <row r="18" spans="1:25" ht="15" customHeight="1" x14ac:dyDescent="0.25">
      <c r="C18" s="46" t="s">
        <v>14</v>
      </c>
      <c r="D18" s="46"/>
      <c r="E18" s="46"/>
      <c r="F18" s="46"/>
      <c r="G18" s="46"/>
      <c r="H18" s="46"/>
      <c r="I18" s="46"/>
      <c r="J18" s="46"/>
      <c r="L18" s="17"/>
      <c r="X18" s="11"/>
      <c r="Y18" s="11"/>
    </row>
    <row r="19" spans="1:25" ht="8.1" customHeight="1" x14ac:dyDescent="0.25">
      <c r="C19" s="4"/>
      <c r="D19" s="4"/>
      <c r="E19" s="4"/>
      <c r="F19" s="4"/>
      <c r="G19" s="4"/>
      <c r="H19" s="4"/>
      <c r="X19" s="11"/>
      <c r="Y19" s="11"/>
    </row>
    <row r="20" spans="1:25" hidden="1" x14ac:dyDescent="0.25">
      <c r="C20" s="46" t="s">
        <v>70</v>
      </c>
      <c r="D20" s="46"/>
      <c r="E20" s="46"/>
      <c r="F20" s="46"/>
      <c r="G20" s="46"/>
      <c r="H20" s="46"/>
      <c r="I20" s="46"/>
      <c r="J20" s="46"/>
      <c r="X20" s="11"/>
      <c r="Y20" s="11"/>
    </row>
    <row r="21" spans="1:25" ht="17.25" x14ac:dyDescent="0.3">
      <c r="C21" s="45" t="s">
        <v>82</v>
      </c>
      <c r="D21" s="4"/>
      <c r="E21" s="4"/>
      <c r="F21" s="4"/>
      <c r="G21" s="4"/>
      <c r="H21" s="4"/>
      <c r="I21" s="4"/>
      <c r="J21" s="4"/>
      <c r="X21" s="11"/>
      <c r="Y21" s="11"/>
    </row>
    <row r="22" spans="1:25" ht="17.25" x14ac:dyDescent="0.3">
      <c r="C22" s="45" t="s">
        <v>77</v>
      </c>
      <c r="D22" s="4"/>
      <c r="E22" s="4"/>
      <c r="F22" s="4"/>
      <c r="G22" s="4"/>
      <c r="H22" s="4"/>
      <c r="I22" s="4"/>
      <c r="J22" s="4"/>
      <c r="X22" s="11"/>
      <c r="Y22" s="11"/>
    </row>
    <row r="23" spans="1:25" ht="17.25" x14ac:dyDescent="0.3">
      <c r="C23" s="45" t="s">
        <v>78</v>
      </c>
      <c r="D23" s="4"/>
      <c r="E23" s="4"/>
      <c r="F23" s="4"/>
      <c r="G23" s="4"/>
      <c r="H23" s="4"/>
      <c r="I23" s="4"/>
      <c r="J23" s="4"/>
      <c r="X23" s="11"/>
      <c r="Y23" s="11"/>
    </row>
    <row r="24" spans="1:25" ht="17.25" x14ac:dyDescent="0.3">
      <c r="C24" s="45" t="s">
        <v>79</v>
      </c>
      <c r="D24" s="4"/>
      <c r="E24" s="4"/>
      <c r="F24" s="4"/>
      <c r="G24" s="4"/>
      <c r="H24" s="4"/>
      <c r="I24" s="4"/>
      <c r="J24" s="4"/>
      <c r="X24" s="11"/>
      <c r="Y24" s="11"/>
    </row>
    <row r="25" spans="1:25" ht="17.25" x14ac:dyDescent="0.3">
      <c r="C25" s="45" t="s">
        <v>80</v>
      </c>
      <c r="D25" s="4"/>
      <c r="E25" s="4"/>
      <c r="F25" s="4"/>
      <c r="G25" s="4"/>
      <c r="H25" s="4"/>
      <c r="I25" s="4"/>
      <c r="J25" s="4"/>
      <c r="X25" s="11"/>
      <c r="Y25" s="11"/>
    </row>
    <row r="26" spans="1:25" ht="8.25" customHeight="1" x14ac:dyDescent="0.25">
      <c r="C26" s="4"/>
      <c r="D26" s="4"/>
      <c r="E26" s="4"/>
      <c r="F26" s="4"/>
      <c r="G26" s="4"/>
      <c r="H26" s="4"/>
      <c r="I26" s="4"/>
      <c r="J26" s="4"/>
      <c r="X26" s="11"/>
      <c r="Y26" s="11"/>
    </row>
    <row r="27" spans="1:25" ht="8.1" hidden="1" customHeight="1" x14ac:dyDescent="0.25">
      <c r="X27" s="11"/>
      <c r="Y27" s="11"/>
    </row>
    <row r="28" spans="1:25" ht="15.75" hidden="1" x14ac:dyDescent="0.25">
      <c r="C28" s="51" t="s">
        <v>15</v>
      </c>
      <c r="D28" s="51"/>
      <c r="E28" s="51"/>
      <c r="F28" s="51"/>
      <c r="G28" s="51"/>
      <c r="H28" s="51"/>
      <c r="I28" s="51"/>
      <c r="J28" s="32"/>
      <c r="X28" s="11"/>
      <c r="Y28" s="11"/>
    </row>
    <row r="29" spans="1:25" ht="5.25" hidden="1" customHeight="1" x14ac:dyDescent="0.25">
      <c r="X29" s="11"/>
      <c r="Y29" s="11"/>
    </row>
    <row r="30" spans="1:25" hidden="1" x14ac:dyDescent="0.25">
      <c r="A30" t="s">
        <v>16</v>
      </c>
      <c r="B30" s="2" t="s">
        <v>50</v>
      </c>
      <c r="G30" s="8" t="s">
        <v>17</v>
      </c>
      <c r="H30" s="2"/>
      <c r="J30" s="14">
        <f>IF(B30=H214,0,H30*H217)</f>
        <v>0</v>
      </c>
      <c r="L30" s="17"/>
      <c r="X30" s="11"/>
      <c r="Y30" s="11"/>
    </row>
    <row r="31" spans="1:25" hidden="1" x14ac:dyDescent="0.25">
      <c r="C31" s="46" t="s">
        <v>18</v>
      </c>
      <c r="D31" s="46"/>
      <c r="E31" s="46"/>
      <c r="I31" s="9" t="s">
        <v>5</v>
      </c>
      <c r="J31" s="15"/>
      <c r="X31" s="11"/>
      <c r="Y31" s="11"/>
    </row>
    <row r="32" spans="1:25" ht="8.1" hidden="1" customHeight="1" x14ac:dyDescent="0.25">
      <c r="I32" s="9"/>
      <c r="J32" s="33"/>
      <c r="X32" s="11"/>
      <c r="Y32" s="11"/>
    </row>
    <row r="33" spans="1:25" ht="15.75" x14ac:dyDescent="0.25">
      <c r="C33" s="51" t="s">
        <v>19</v>
      </c>
      <c r="D33" s="51"/>
      <c r="E33" s="51"/>
      <c r="F33" s="51"/>
      <c r="G33" s="51"/>
      <c r="H33" s="51"/>
      <c r="I33" s="51"/>
      <c r="J33" s="31"/>
      <c r="K33" s="22"/>
      <c r="X33" s="11"/>
      <c r="Y33" s="11"/>
    </row>
    <row r="34" spans="1:25" ht="15.75" x14ac:dyDescent="0.25">
      <c r="C34" s="51" t="s">
        <v>81</v>
      </c>
      <c r="D34" s="51"/>
      <c r="E34" s="51"/>
      <c r="F34" s="51"/>
      <c r="G34" s="51"/>
      <c r="H34" s="51"/>
      <c r="I34" s="51"/>
      <c r="J34" s="31"/>
      <c r="K34" s="22"/>
      <c r="X34" s="11"/>
      <c r="Y34" s="11"/>
    </row>
    <row r="35" spans="1:25" ht="15.75" x14ac:dyDescent="0.25">
      <c r="C35" s="51" t="s">
        <v>72</v>
      </c>
      <c r="D35" s="51"/>
      <c r="E35" s="51"/>
      <c r="F35" s="51"/>
      <c r="G35" s="51"/>
      <c r="H35" s="51"/>
      <c r="I35" s="51"/>
      <c r="J35" s="31"/>
      <c r="K35" s="22"/>
      <c r="X35" s="11"/>
      <c r="Y35" s="11"/>
    </row>
    <row r="36" spans="1:25" ht="9" customHeight="1" x14ac:dyDescent="0.25">
      <c r="I36" s="9"/>
      <c r="J36" s="11"/>
      <c r="X36" s="11"/>
      <c r="Y36" s="11"/>
    </row>
    <row r="37" spans="1:25" x14ac:dyDescent="0.25">
      <c r="A37" t="s">
        <v>68</v>
      </c>
      <c r="B37" s="12" t="s">
        <v>50</v>
      </c>
      <c r="G37" s="8" t="s">
        <v>17</v>
      </c>
      <c r="H37" s="12"/>
      <c r="I37" s="9"/>
      <c r="J37" s="11"/>
      <c r="X37" s="11"/>
      <c r="Y37" s="11"/>
    </row>
    <row r="38" spans="1:25" x14ac:dyDescent="0.25">
      <c r="G38" s="8" t="s">
        <v>21</v>
      </c>
      <c r="H38" s="12"/>
      <c r="I38" s="9"/>
      <c r="J38" s="11"/>
      <c r="M38" s="1">
        <f>IF(B37=H214,0,IF(H37&gt;360,360/30,(H37/30))*H38*H224)</f>
        <v>0</v>
      </c>
      <c r="X38" s="11"/>
      <c r="Y38" s="11"/>
    </row>
    <row r="39" spans="1:25" x14ac:dyDescent="0.25">
      <c r="I39" s="9"/>
      <c r="J39" s="11"/>
      <c r="X39" s="11"/>
      <c r="Y39" s="11"/>
    </row>
    <row r="40" spans="1:25" x14ac:dyDescent="0.25">
      <c r="C40" s="46" t="s">
        <v>18</v>
      </c>
      <c r="D40" s="46"/>
      <c r="E40" s="46"/>
      <c r="F40" s="46"/>
      <c r="G40" s="46"/>
      <c r="I40" s="9" t="s">
        <v>5</v>
      </c>
      <c r="J40" s="10"/>
      <c r="X40" s="11"/>
      <c r="Y40" s="11"/>
    </row>
    <row r="41" spans="1:25" x14ac:dyDescent="0.25">
      <c r="I41" s="9"/>
      <c r="J41" s="11"/>
      <c r="X41" s="11"/>
      <c r="Y41" s="11"/>
    </row>
    <row r="42" spans="1:25" x14ac:dyDescent="0.25">
      <c r="C42" s="46" t="s">
        <v>24</v>
      </c>
      <c r="D42" s="46"/>
      <c r="E42" s="46"/>
      <c r="F42" s="46"/>
      <c r="G42" s="47"/>
      <c r="H42" s="2"/>
      <c r="X42" s="11"/>
      <c r="Y42" s="11"/>
    </row>
    <row r="43" spans="1:25" x14ac:dyDescent="0.25">
      <c r="X43" s="11"/>
      <c r="Y43" s="11"/>
    </row>
    <row r="44" spans="1:25" x14ac:dyDescent="0.25">
      <c r="C44" s="46" t="s">
        <v>22</v>
      </c>
      <c r="D44" s="46"/>
      <c r="E44" s="46"/>
      <c r="F44" s="46"/>
      <c r="G44" s="47"/>
      <c r="H44" s="6"/>
      <c r="I44" s="4" t="s">
        <v>0</v>
      </c>
      <c r="X44" s="11"/>
      <c r="Y44" s="11"/>
    </row>
    <row r="45" spans="1:25" x14ac:dyDescent="0.25">
      <c r="X45" s="11"/>
      <c r="Y45" s="11"/>
    </row>
    <row r="46" spans="1:25" x14ac:dyDescent="0.25">
      <c r="C46" s="46" t="s">
        <v>23</v>
      </c>
      <c r="D46" s="46"/>
      <c r="E46" s="46"/>
      <c r="F46" s="46"/>
      <c r="G46" s="47"/>
      <c r="H46" s="19"/>
      <c r="I46" s="4" t="s">
        <v>0</v>
      </c>
      <c r="J46" s="35">
        <f>IF(IF(H42=H214,0,IF(H44&lt;0,0,H44)-IF(H46&lt;0,0,H46))&lt;0,0,IF(H42=H214,0,IF(H44&lt;0,0,H44)-IF(H46&lt;0,0,H46)))</f>
        <v>0</v>
      </c>
      <c r="X46" s="11"/>
      <c r="Y46" s="11"/>
    </row>
    <row r="47" spans="1:25" x14ac:dyDescent="0.25">
      <c r="H47" s="9"/>
      <c r="I47" s="11"/>
      <c r="J47" s="11"/>
      <c r="X47" s="11"/>
      <c r="Y47" s="11"/>
    </row>
    <row r="48" spans="1:25" ht="16.5" thickBot="1" x14ac:dyDescent="0.3">
      <c r="C48" s="52" t="s">
        <v>45</v>
      </c>
      <c r="D48" s="52"/>
      <c r="E48" s="52"/>
      <c r="F48" s="52"/>
      <c r="G48" s="52"/>
      <c r="H48" s="52"/>
      <c r="I48" s="52"/>
      <c r="J48" s="34">
        <f>IF(B37=H214,0,IF(IF(M38&lt;0,0,M38)+IF(J46&lt;0,0,J46)-IF(J40&lt;0,0,J40)&lt;0,0,IF(M38&lt;0,0,M38)+IF(J46&lt;0,0,J46)-IF(J40&lt;0,0,J40)))</f>
        <v>0</v>
      </c>
      <c r="X48" s="11"/>
      <c r="Y48" s="11"/>
    </row>
    <row r="49" spans="1:26" ht="6" customHeight="1" thickTop="1" x14ac:dyDescent="0.25">
      <c r="I49" s="9"/>
      <c r="J49" s="33"/>
      <c r="X49" s="11"/>
      <c r="Y49" s="11"/>
    </row>
    <row r="50" spans="1:26" ht="15.75" customHeight="1" x14ac:dyDescent="0.25">
      <c r="C50" s="51" t="s">
        <v>19</v>
      </c>
      <c r="D50" s="51"/>
      <c r="E50" s="51"/>
      <c r="F50" s="51"/>
      <c r="G50" s="51"/>
      <c r="H50" s="51"/>
      <c r="I50" s="51"/>
      <c r="J50" s="32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11"/>
    </row>
    <row r="51" spans="1:26" ht="15.75" x14ac:dyDescent="0.25">
      <c r="C51" s="51" t="s">
        <v>20</v>
      </c>
      <c r="D51" s="51"/>
      <c r="E51" s="51"/>
      <c r="F51" s="51"/>
      <c r="G51" s="51"/>
      <c r="H51" s="51"/>
      <c r="I51" s="51"/>
      <c r="J51" s="32"/>
      <c r="K51" s="39"/>
      <c r="X51" s="11"/>
      <c r="Y51" s="11"/>
      <c r="Z51" s="11"/>
    </row>
    <row r="52" spans="1:26" ht="6" customHeight="1" x14ac:dyDescent="0.25">
      <c r="I52" s="9"/>
      <c r="J52" s="11"/>
      <c r="X52" s="11"/>
      <c r="Y52" s="11"/>
    </row>
    <row r="53" spans="1:26" x14ac:dyDescent="0.25">
      <c r="A53" t="s">
        <v>68</v>
      </c>
      <c r="B53" s="12" t="s">
        <v>50</v>
      </c>
      <c r="G53" s="8" t="s">
        <v>17</v>
      </c>
      <c r="H53" s="12"/>
      <c r="I53" s="9"/>
      <c r="J53" s="11"/>
      <c r="X53" s="11"/>
      <c r="Y53" s="11"/>
    </row>
    <row r="54" spans="1:26" x14ac:dyDescent="0.25">
      <c r="G54" s="8" t="s">
        <v>21</v>
      </c>
      <c r="H54" s="12"/>
      <c r="I54" s="9"/>
      <c r="J54" s="11"/>
      <c r="M54" s="1">
        <f>IF(B53=H214,0,IF(H53&gt;360,360/30,(H53/30))*IF(H54&lt;1,0,VLOOKUP(H54,C221:D235,2)))</f>
        <v>0</v>
      </c>
      <c r="X54" s="11"/>
      <c r="Y54" s="11"/>
    </row>
    <row r="55" spans="1:26" ht="8.1" customHeight="1" x14ac:dyDescent="0.25">
      <c r="H55" s="9"/>
      <c r="I55" s="11"/>
      <c r="J55" s="11"/>
      <c r="X55" s="11"/>
      <c r="Y55" s="11"/>
    </row>
    <row r="56" spans="1:26" x14ac:dyDescent="0.25">
      <c r="C56" s="46" t="s">
        <v>18</v>
      </c>
      <c r="D56" s="46"/>
      <c r="E56" s="46"/>
      <c r="F56" s="46"/>
      <c r="G56" s="46"/>
      <c r="I56" s="9" t="s">
        <v>5</v>
      </c>
      <c r="J56" s="10"/>
      <c r="X56" s="11"/>
      <c r="Y56" s="11"/>
    </row>
    <row r="57" spans="1:26" ht="8.1" customHeight="1" x14ac:dyDescent="0.25">
      <c r="H57" s="9"/>
      <c r="I57" s="11"/>
      <c r="J57" s="11"/>
      <c r="X57" s="11"/>
      <c r="Y57" s="11"/>
    </row>
    <row r="58" spans="1:26" x14ac:dyDescent="0.25">
      <c r="C58" s="46" t="s">
        <v>24</v>
      </c>
      <c r="D58" s="46"/>
      <c r="E58" s="46"/>
      <c r="F58" s="46"/>
      <c r="G58" s="47"/>
      <c r="H58" s="2"/>
      <c r="X58" s="11"/>
      <c r="Y58" s="11"/>
    </row>
    <row r="59" spans="1:26" ht="7.5" customHeight="1" x14ac:dyDescent="0.25">
      <c r="X59" s="11"/>
      <c r="Y59" s="11"/>
    </row>
    <row r="60" spans="1:26" x14ac:dyDescent="0.25">
      <c r="C60" s="46" t="s">
        <v>25</v>
      </c>
      <c r="D60" s="46"/>
      <c r="E60" s="46"/>
      <c r="F60" s="46"/>
      <c r="G60" s="47"/>
      <c r="H60" s="6"/>
      <c r="I60" s="4" t="s">
        <v>0</v>
      </c>
      <c r="X60" s="11"/>
      <c r="Y60" s="11"/>
    </row>
    <row r="61" spans="1:26" ht="7.5" customHeight="1" x14ac:dyDescent="0.25">
      <c r="X61" s="11"/>
      <c r="Y61" s="11"/>
    </row>
    <row r="62" spans="1:26" x14ac:dyDescent="0.25">
      <c r="C62" s="46" t="s">
        <v>23</v>
      </c>
      <c r="D62" s="46"/>
      <c r="E62" s="46"/>
      <c r="F62" s="46"/>
      <c r="G62" s="47"/>
      <c r="H62" s="19"/>
      <c r="I62" s="4" t="s">
        <v>0</v>
      </c>
      <c r="J62" s="13">
        <f>IF(IF(H58=H214,0,IF(H60&lt;0,0,H60)-IF(H62&lt;0,0,H62))&lt;0,0,IF(H58=H214,0,IF(H60&lt;0,0,H60)-IF(H62&lt;0,0,H62)))</f>
        <v>0</v>
      </c>
      <c r="X62" s="11"/>
      <c r="Y62" s="11"/>
    </row>
    <row r="63" spans="1:26" ht="8.1" customHeight="1" x14ac:dyDescent="0.25">
      <c r="H63" s="9"/>
      <c r="I63" s="11"/>
      <c r="J63" s="11"/>
      <c r="X63" s="11"/>
      <c r="Y63" s="11"/>
    </row>
    <row r="64" spans="1:26" ht="16.5" thickBot="1" x14ac:dyDescent="0.3">
      <c r="C64" s="52" t="s">
        <v>45</v>
      </c>
      <c r="D64" s="52"/>
      <c r="E64" s="52"/>
      <c r="F64" s="52"/>
      <c r="G64" s="52"/>
      <c r="H64" s="52"/>
      <c r="I64" s="52"/>
      <c r="J64" s="34">
        <f>IF(B53=H214,0,IF(IF(M54&lt;0,0,M54)+IF(J62&lt;0,0,J62)-IF(J56&lt;0,0,J56)&lt;0,0,IF(M54&lt;0,0,M54)+IF(J62&lt;0,0,J62)-IF(J56&lt;0,0,J56)))</f>
        <v>0</v>
      </c>
      <c r="X64" s="11"/>
      <c r="Y64" s="11"/>
    </row>
    <row r="65" spans="1:25" ht="8.1" customHeight="1" thickTop="1" x14ac:dyDescent="0.25">
      <c r="I65" s="9"/>
      <c r="J65" s="11"/>
      <c r="X65" s="11"/>
      <c r="Y65" s="11"/>
    </row>
    <row r="66" spans="1:25" ht="15.75" x14ac:dyDescent="0.25">
      <c r="C66" s="51" t="s">
        <v>26</v>
      </c>
      <c r="D66" s="51"/>
      <c r="E66" s="51"/>
      <c r="F66" s="51"/>
      <c r="G66" s="51"/>
      <c r="H66" s="51"/>
      <c r="I66" s="51"/>
      <c r="J66" s="44"/>
      <c r="X66" s="11"/>
      <c r="Y66" s="11"/>
    </row>
    <row r="67" spans="1:25" ht="5.25" customHeight="1" x14ac:dyDescent="0.25">
      <c r="X67" s="11"/>
      <c r="Y67" s="11"/>
    </row>
    <row r="68" spans="1:25" x14ac:dyDescent="0.25">
      <c r="A68" t="s">
        <v>16</v>
      </c>
      <c r="B68" s="2" t="s">
        <v>50</v>
      </c>
      <c r="G68" s="8" t="s">
        <v>17</v>
      </c>
      <c r="H68" s="2"/>
      <c r="X68" s="11"/>
      <c r="Y68" s="11"/>
    </row>
    <row r="69" spans="1:25" x14ac:dyDescent="0.25">
      <c r="D69" s="37"/>
      <c r="H69" s="38"/>
      <c r="X69" s="11"/>
      <c r="Y69" s="11"/>
    </row>
    <row r="70" spans="1:25" ht="15" customHeight="1" x14ac:dyDescent="0.25">
      <c r="C70" s="46" t="s">
        <v>27</v>
      </c>
      <c r="D70" s="46"/>
      <c r="E70" s="46"/>
      <c r="F70" s="46"/>
      <c r="G70" s="47"/>
      <c r="H70" s="5"/>
      <c r="I70" t="s">
        <v>0</v>
      </c>
      <c r="X70" s="11"/>
      <c r="Y70" s="11"/>
    </row>
    <row r="71" spans="1:25" ht="6" customHeight="1" x14ac:dyDescent="0.25">
      <c r="X71" s="11"/>
      <c r="Y71" s="11"/>
    </row>
    <row r="72" spans="1:25" x14ac:dyDescent="0.25">
      <c r="C72" s="46" t="s">
        <v>28</v>
      </c>
      <c r="D72" s="46"/>
      <c r="E72" s="46"/>
      <c r="G72" s="54"/>
      <c r="H72" s="55"/>
      <c r="X72" s="11"/>
      <c r="Y72" s="11"/>
    </row>
    <row r="73" spans="1:25" ht="8.1" customHeight="1" x14ac:dyDescent="0.25">
      <c r="X73" s="11"/>
      <c r="Y73" s="11"/>
    </row>
    <row r="74" spans="1:25" x14ac:dyDescent="0.25">
      <c r="C74" s="46" t="s">
        <v>29</v>
      </c>
      <c r="D74" s="47"/>
      <c r="E74" s="2"/>
      <c r="G74" t="s">
        <v>30</v>
      </c>
      <c r="H74" s="18"/>
      <c r="X74" s="11"/>
      <c r="Y74" s="11"/>
    </row>
    <row r="75" spans="1:25" ht="8.25" customHeight="1" x14ac:dyDescent="0.25">
      <c r="X75" s="11"/>
      <c r="Y75" s="11"/>
    </row>
    <row r="76" spans="1:25" x14ac:dyDescent="0.25">
      <c r="C76" s="46" t="s">
        <v>67</v>
      </c>
      <c r="D76" s="46"/>
      <c r="E76" s="46"/>
      <c r="G76" t="s">
        <v>31</v>
      </c>
      <c r="H76" s="2"/>
      <c r="X76" s="11"/>
      <c r="Y76" s="11"/>
    </row>
    <row r="77" spans="1:25" x14ac:dyDescent="0.25">
      <c r="G77" t="s">
        <v>32</v>
      </c>
      <c r="H77" s="38"/>
      <c r="X77" s="11"/>
      <c r="Y77" s="11"/>
    </row>
    <row r="78" spans="1:25" x14ac:dyDescent="0.25">
      <c r="G78" t="s">
        <v>33</v>
      </c>
      <c r="H78" s="2"/>
      <c r="X78" s="11"/>
      <c r="Y78" s="11"/>
    </row>
    <row r="79" spans="1:25" x14ac:dyDescent="0.25">
      <c r="G79" t="s">
        <v>34</v>
      </c>
      <c r="H79" s="2"/>
      <c r="X79" s="11"/>
      <c r="Y79" s="11"/>
    </row>
    <row r="80" spans="1:25" x14ac:dyDescent="0.25">
      <c r="G80" t="s">
        <v>35</v>
      </c>
      <c r="H80" s="2"/>
      <c r="X80" s="11"/>
      <c r="Y80" s="11"/>
    </row>
    <row r="81" spans="3:25" x14ac:dyDescent="0.25">
      <c r="G81" t="s">
        <v>36</v>
      </c>
      <c r="H81" s="2"/>
      <c r="X81" s="11"/>
      <c r="Y81" s="11"/>
    </row>
    <row r="82" spans="3:25" x14ac:dyDescent="0.25">
      <c r="G82" t="s">
        <v>37</v>
      </c>
      <c r="H82" s="2"/>
      <c r="X82" s="11"/>
      <c r="Y82" s="11"/>
    </row>
    <row r="83" spans="3:25" ht="7.5" customHeight="1" x14ac:dyDescent="0.25">
      <c r="X83" s="11"/>
      <c r="Y83" s="11"/>
    </row>
    <row r="84" spans="3:25" x14ac:dyDescent="0.25">
      <c r="G84" t="s">
        <v>38</v>
      </c>
      <c r="H84" s="2"/>
      <c r="X84" s="11"/>
      <c r="Y84" s="11"/>
    </row>
    <row r="85" spans="3:25" ht="6.75" customHeight="1" x14ac:dyDescent="0.25">
      <c r="X85" s="11"/>
      <c r="Y85" s="11"/>
    </row>
    <row r="86" spans="3:25" x14ac:dyDescent="0.25">
      <c r="C86" s="46" t="s">
        <v>24</v>
      </c>
      <c r="D86" s="46"/>
      <c r="E86" s="46"/>
      <c r="F86" s="46"/>
      <c r="G86" s="47"/>
      <c r="H86" s="2"/>
      <c r="X86" s="11"/>
      <c r="Y86" s="11"/>
    </row>
    <row r="87" spans="3:25" ht="7.5" customHeight="1" x14ac:dyDescent="0.25">
      <c r="X87" s="11"/>
      <c r="Y87" s="11"/>
    </row>
    <row r="88" spans="3:25" x14ac:dyDescent="0.25">
      <c r="C88" s="46" t="s">
        <v>22</v>
      </c>
      <c r="D88" s="46"/>
      <c r="E88" s="46"/>
      <c r="F88" s="46"/>
      <c r="G88" s="47"/>
      <c r="H88" s="6"/>
      <c r="I88" s="4" t="s">
        <v>0</v>
      </c>
      <c r="L88" s="1">
        <f>IF(H68&lt;1,0,IF(B68=H214,0,((1/H220*IF(H68="",H220,H68))*IF(B68=H214,0,(IF(G72=E210,E74*E211,E74*D211))+(IF(H74="",(G228*E74),IF(H74&lt;=F228,((F228+(IF(H74&lt;F228,-(IF(H76=H213,1000)+IF(H77=H213,1000)+IF(H79=H213,1000)+IF(H80=H213,1000)+IF(H81=H213,1000)+IF(H82=H213,1000)))))*E74),IF(H74&lt;=G228,(H74*E74),IF(H74&gt;G228,(G228*E74)))))*G211)))+IF(H86=H213,H88,0)-IF(H86=H213,(IF(H90&lt;1,0,IF(H90&gt;H88,H88,H90))),0)-H70))</f>
        <v>0</v>
      </c>
      <c r="M88" s="1">
        <f>IF(L88&lt;1,0,IF(H84=H213,L88*(1+H222),L88))</f>
        <v>0</v>
      </c>
      <c r="X88" s="11"/>
      <c r="Y88" s="11"/>
    </row>
    <row r="89" spans="3:25" ht="5.25" customHeight="1" x14ac:dyDescent="0.25">
      <c r="X89" s="11"/>
      <c r="Y89" s="11"/>
    </row>
    <row r="90" spans="3:25" x14ac:dyDescent="0.25">
      <c r="C90" s="46" t="s">
        <v>39</v>
      </c>
      <c r="D90" s="46"/>
      <c r="E90" s="46"/>
      <c r="F90" s="46"/>
      <c r="G90" s="47"/>
      <c r="H90" s="19"/>
      <c r="I90" s="4" t="s">
        <v>0</v>
      </c>
      <c r="J90" s="35">
        <f>IF(M88&lt;1,0,M88)</f>
        <v>0</v>
      </c>
      <c r="X90" s="11"/>
      <c r="Y90" s="11"/>
    </row>
    <row r="91" spans="3:25" ht="8.1" customHeight="1" x14ac:dyDescent="0.25">
      <c r="X91" s="11"/>
      <c r="Y91" s="11"/>
    </row>
    <row r="92" spans="3:25" s="3" customFormat="1" ht="16.5" thickBot="1" x14ac:dyDescent="0.3">
      <c r="C92" s="52" t="s">
        <v>45</v>
      </c>
      <c r="D92" s="52"/>
      <c r="E92" s="52"/>
      <c r="F92" s="52"/>
      <c r="G92" s="52"/>
      <c r="H92" s="52"/>
      <c r="I92" s="52"/>
      <c r="J92" s="34">
        <f>IF(IF(B30=H213,(J30-J31),0)+IF(B53=H213,J64,0)+IF(B37=H213,J48,0)+IF(B68=H213,J90,0)&gt;0,IF(B30=H213,(J30-J31),0)+IF(B53=H213,J64,0)+IF(B37=H213,J48,0)+IF(B68=H213,J90,0),0)</f>
        <v>0</v>
      </c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21"/>
      <c r="Y92" s="21"/>
    </row>
    <row r="93" spans="3:25" ht="8.1" customHeight="1" thickTop="1" x14ac:dyDescent="0.25">
      <c r="X93" s="11"/>
      <c r="Y93" s="11"/>
    </row>
    <row r="94" spans="3:25" x14ac:dyDescent="0.25">
      <c r="C94" s="53" t="s">
        <v>40</v>
      </c>
      <c r="D94" s="53"/>
      <c r="E94" s="53"/>
      <c r="F94" s="53"/>
      <c r="G94" s="53"/>
      <c r="H94" s="53"/>
      <c r="I94" s="53"/>
      <c r="J94" s="53"/>
      <c r="X94" s="11"/>
      <c r="Y94" s="11"/>
    </row>
    <row r="95" spans="3:25" x14ac:dyDescent="0.25">
      <c r="C95" s="40" t="s">
        <v>41</v>
      </c>
      <c r="D95" s="40"/>
      <c r="E95" s="40"/>
      <c r="F95" s="40"/>
      <c r="G95" s="40"/>
      <c r="H95" s="40"/>
      <c r="I95" s="40"/>
      <c r="J95" s="40"/>
      <c r="X95" s="11"/>
      <c r="Y95" s="11"/>
    </row>
    <row r="96" spans="3:25" ht="8.1" customHeight="1" x14ac:dyDescent="0.25">
      <c r="X96" s="11"/>
      <c r="Y96" s="11"/>
    </row>
    <row r="97" spans="3:25" x14ac:dyDescent="0.25">
      <c r="C97" t="s">
        <v>1</v>
      </c>
      <c r="D97" s="48"/>
      <c r="E97" s="49"/>
      <c r="F97" s="49"/>
      <c r="G97" s="50"/>
      <c r="X97" s="11"/>
      <c r="Y97" s="11"/>
    </row>
    <row r="98" spans="3:25" ht="8.1" customHeight="1" x14ac:dyDescent="0.25">
      <c r="X98" s="11"/>
      <c r="Y98" s="11"/>
    </row>
    <row r="99" spans="3:25" x14ac:dyDescent="0.25">
      <c r="C99" t="s">
        <v>42</v>
      </c>
      <c r="D99" s="48"/>
      <c r="E99" s="49"/>
      <c r="F99" s="49"/>
      <c r="G99" s="50"/>
      <c r="X99" s="11"/>
      <c r="Y99" s="11"/>
    </row>
    <row r="100" spans="3:25" ht="8.1" customHeight="1" x14ac:dyDescent="0.25">
      <c r="X100" s="11"/>
      <c r="Y100" s="11"/>
    </row>
    <row r="101" spans="3:25" x14ac:dyDescent="0.25">
      <c r="C101" t="s">
        <v>43</v>
      </c>
      <c r="D101" s="48"/>
      <c r="E101" s="49"/>
      <c r="F101" s="49"/>
      <c r="G101" s="50"/>
      <c r="X101" s="11"/>
      <c r="Y101" s="11"/>
    </row>
    <row r="102" spans="3:25" ht="8.1" customHeight="1" x14ac:dyDescent="0.25">
      <c r="X102" s="11"/>
      <c r="Y102" s="11"/>
    </row>
    <row r="103" spans="3:25" x14ac:dyDescent="0.25">
      <c r="C103" t="s">
        <v>2</v>
      </c>
      <c r="D103" s="7"/>
      <c r="X103" s="11"/>
      <c r="Y103" s="11"/>
    </row>
    <row r="104" spans="3:25" ht="8.1" customHeight="1" x14ac:dyDescent="0.25">
      <c r="X104" s="11"/>
      <c r="Y104" s="11"/>
    </row>
    <row r="105" spans="3:25" x14ac:dyDescent="0.25">
      <c r="C105" t="s">
        <v>4</v>
      </c>
      <c r="D105" s="7"/>
      <c r="E105" s="8" t="s">
        <v>44</v>
      </c>
      <c r="F105" s="48"/>
      <c r="G105" s="50"/>
      <c r="X105" s="11"/>
      <c r="Y105" s="11"/>
    </row>
    <row r="106" spans="3:25" s="1" customFormat="1" x14ac:dyDescent="0.25">
      <c r="C106" s="11"/>
      <c r="D106" s="11"/>
      <c r="E106" s="11"/>
      <c r="F106" s="11"/>
      <c r="G106" s="11"/>
      <c r="H106" s="11"/>
      <c r="I106" s="11"/>
      <c r="J106" s="11"/>
      <c r="X106" s="11"/>
      <c r="Y106" s="11"/>
    </row>
    <row r="107" spans="3:25" s="1" customFormat="1" x14ac:dyDescent="0.25">
      <c r="C107"/>
      <c r="D107"/>
      <c r="E107"/>
      <c r="F107"/>
      <c r="G107"/>
      <c r="H107"/>
      <c r="I107"/>
      <c r="J107"/>
      <c r="X107" s="11"/>
      <c r="Y107" s="11"/>
    </row>
    <row r="108" spans="3:25" s="1" customFormat="1" x14ac:dyDescent="0.25">
      <c r="C108" s="11"/>
      <c r="D108" s="11"/>
      <c r="E108" s="11"/>
      <c r="F108" s="11"/>
      <c r="G108" s="11"/>
      <c r="H108" s="11"/>
      <c r="I108" s="11"/>
      <c r="J108" s="11"/>
      <c r="X108" s="11"/>
      <c r="Y108" s="11"/>
    </row>
    <row r="109" spans="3:25" s="1" customFormat="1" x14ac:dyDescent="0.25">
      <c r="C109" s="11"/>
      <c r="D109" s="11"/>
      <c r="E109" s="11"/>
      <c r="F109" s="11"/>
      <c r="G109" s="11"/>
      <c r="H109" s="11"/>
      <c r="I109" s="11"/>
      <c r="J109" s="11"/>
      <c r="X109" s="11"/>
      <c r="Y109" s="11"/>
    </row>
    <row r="110" spans="3:25" s="1" customFormat="1" x14ac:dyDescent="0.25">
      <c r="C110" s="11"/>
      <c r="D110" s="11"/>
      <c r="E110" s="11"/>
      <c r="F110" s="11"/>
      <c r="G110" s="11"/>
      <c r="H110" s="11"/>
      <c r="I110" s="11"/>
      <c r="J110" s="11"/>
      <c r="X110" s="11"/>
      <c r="Y110" s="11"/>
    </row>
    <row r="111" spans="3:25" s="1" customFormat="1" x14ac:dyDescent="0.25">
      <c r="C111" s="11"/>
      <c r="D111" s="11"/>
      <c r="E111" s="11"/>
      <c r="F111" s="11"/>
      <c r="G111" s="11"/>
      <c r="H111" s="11"/>
      <c r="I111" s="11"/>
      <c r="J111" s="11"/>
      <c r="X111" s="11"/>
      <c r="Y111" s="11"/>
    </row>
    <row r="112" spans="3:25" s="1" customFormat="1" x14ac:dyDescent="0.25">
      <c r="C112" s="11"/>
      <c r="D112" s="11"/>
      <c r="E112" s="11"/>
      <c r="F112" s="11"/>
      <c r="G112" s="11"/>
      <c r="H112" s="11"/>
      <c r="I112" s="11"/>
      <c r="J112" s="11"/>
      <c r="X112" s="11"/>
      <c r="Y112" s="11"/>
    </row>
    <row r="113" spans="3:25" s="1" customFormat="1" x14ac:dyDescent="0.25">
      <c r="C113" s="11"/>
      <c r="D113" s="11"/>
      <c r="E113" s="11"/>
      <c r="F113" s="11"/>
      <c r="G113" s="11"/>
      <c r="H113" s="11"/>
      <c r="I113" s="11"/>
      <c r="J113" s="11"/>
      <c r="X113" s="11"/>
      <c r="Y113" s="11"/>
    </row>
    <row r="114" spans="3:25" s="1" customFormat="1" x14ac:dyDescent="0.25">
      <c r="C114" s="11"/>
      <c r="D114" s="11"/>
      <c r="E114" s="11"/>
      <c r="F114" s="11"/>
      <c r="G114" s="11"/>
      <c r="H114" s="11"/>
      <c r="I114" s="11"/>
      <c r="J114" s="11"/>
      <c r="X114" s="11"/>
      <c r="Y114" s="11"/>
    </row>
    <row r="115" spans="3:25" s="1" customFormat="1" x14ac:dyDescent="0.25">
      <c r="C115" s="11"/>
      <c r="D115" s="11"/>
      <c r="E115" s="11"/>
      <c r="F115" s="11"/>
      <c r="G115" s="11"/>
      <c r="H115" s="11"/>
      <c r="I115" s="11"/>
      <c r="J115" s="11"/>
      <c r="X115" s="11"/>
      <c r="Y115" s="11"/>
    </row>
    <row r="116" spans="3:25" s="1" customFormat="1" x14ac:dyDescent="0.25">
      <c r="C116" s="11"/>
      <c r="D116" s="11"/>
      <c r="E116" s="11"/>
      <c r="F116" s="11"/>
      <c r="G116" s="11"/>
      <c r="H116" s="11"/>
      <c r="I116" s="11"/>
      <c r="J116" s="11"/>
      <c r="X116" s="11"/>
      <c r="Y116" s="11"/>
    </row>
    <row r="117" spans="3:25" s="1" customFormat="1" x14ac:dyDescent="0.25">
      <c r="C117" s="11"/>
      <c r="D117" s="11"/>
      <c r="E117" s="11"/>
      <c r="F117" s="11"/>
      <c r="G117" s="11"/>
      <c r="H117" s="11"/>
      <c r="I117" s="11"/>
      <c r="J117" s="11"/>
      <c r="X117" s="11"/>
      <c r="Y117" s="11"/>
    </row>
    <row r="118" spans="3:25" s="1" customFormat="1" x14ac:dyDescent="0.25">
      <c r="C118" s="11"/>
      <c r="D118" s="11"/>
      <c r="E118" s="11"/>
      <c r="F118" s="11"/>
      <c r="G118" s="11"/>
      <c r="H118" s="11"/>
      <c r="I118" s="11"/>
      <c r="J118" s="11"/>
      <c r="X118" s="11"/>
      <c r="Y118" s="11"/>
    </row>
    <row r="119" spans="3:25" s="1" customFormat="1" x14ac:dyDescent="0.25">
      <c r="C119" s="11"/>
      <c r="D119" s="11"/>
      <c r="E119" s="11"/>
      <c r="F119" s="11"/>
      <c r="G119" s="11"/>
      <c r="H119" s="11"/>
      <c r="I119" s="11"/>
      <c r="J119" s="11"/>
      <c r="X119" s="11"/>
      <c r="Y119" s="11"/>
    </row>
    <row r="120" spans="3:25" s="1" customFormat="1" x14ac:dyDescent="0.25">
      <c r="C120" s="11"/>
      <c r="D120" s="11"/>
      <c r="E120" s="11"/>
      <c r="F120" s="11"/>
      <c r="G120" s="11"/>
      <c r="H120" s="11"/>
      <c r="I120" s="11"/>
      <c r="J120" s="11"/>
      <c r="X120" s="11"/>
      <c r="Y120" s="11"/>
    </row>
    <row r="121" spans="3:25" s="1" customFormat="1" x14ac:dyDescent="0.25">
      <c r="C121" s="11"/>
      <c r="D121" s="11"/>
      <c r="E121" s="11"/>
      <c r="F121" s="11"/>
      <c r="G121" s="11"/>
      <c r="H121" s="11"/>
      <c r="I121" s="11"/>
      <c r="J121" s="11"/>
      <c r="X121" s="11"/>
      <c r="Y121" s="11"/>
    </row>
    <row r="122" spans="3:25" s="1" customFormat="1" x14ac:dyDescent="0.25">
      <c r="C122" s="11"/>
      <c r="D122" s="11"/>
      <c r="E122" s="11"/>
      <c r="F122" s="11"/>
      <c r="G122" s="11"/>
      <c r="H122" s="11"/>
      <c r="I122" s="11"/>
      <c r="J122" s="11"/>
      <c r="X122" s="11"/>
      <c r="Y122" s="11"/>
    </row>
    <row r="123" spans="3:25" s="1" customFormat="1" x14ac:dyDescent="0.25">
      <c r="C123" s="11"/>
      <c r="D123" s="11"/>
      <c r="E123" s="11"/>
      <c r="F123" s="11"/>
      <c r="G123" s="11"/>
      <c r="H123" s="11"/>
      <c r="I123" s="11"/>
      <c r="J123" s="11"/>
      <c r="X123" s="11"/>
      <c r="Y123" s="11"/>
    </row>
    <row r="124" spans="3:25" s="1" customFormat="1" x14ac:dyDescent="0.25">
      <c r="C124" s="11"/>
      <c r="D124" s="11"/>
      <c r="E124" s="11"/>
      <c r="F124" s="11"/>
      <c r="G124" s="11"/>
      <c r="H124" s="11"/>
      <c r="I124" s="11"/>
      <c r="J124" s="11"/>
      <c r="X124" s="11"/>
      <c r="Y124" s="11"/>
    </row>
    <row r="125" spans="3:25" s="1" customFormat="1" x14ac:dyDescent="0.25">
      <c r="C125" s="11"/>
      <c r="D125" s="11"/>
      <c r="E125" s="11"/>
      <c r="F125" s="11"/>
      <c r="G125" s="11"/>
      <c r="H125" s="11"/>
      <c r="I125" s="11"/>
      <c r="J125" s="11"/>
      <c r="X125" s="11"/>
      <c r="Y125" s="11"/>
    </row>
    <row r="126" spans="3:25" s="1" customFormat="1" x14ac:dyDescent="0.25">
      <c r="C126" s="11"/>
      <c r="D126" s="11"/>
      <c r="E126" s="11"/>
      <c r="F126" s="11"/>
      <c r="G126" s="11"/>
      <c r="H126" s="11"/>
      <c r="I126" s="11"/>
      <c r="J126" s="11"/>
      <c r="X126" s="11"/>
      <c r="Y126" s="11"/>
    </row>
    <row r="127" spans="3:25" s="1" customFormat="1" x14ac:dyDescent="0.25">
      <c r="C127" s="11"/>
      <c r="D127" s="11"/>
      <c r="E127" s="11"/>
      <c r="F127" s="11"/>
      <c r="G127" s="11"/>
      <c r="H127" s="11"/>
      <c r="I127" s="11"/>
      <c r="J127" s="11"/>
      <c r="X127" s="11"/>
      <c r="Y127" s="11"/>
    </row>
    <row r="128" spans="3:25" s="1" customFormat="1" x14ac:dyDescent="0.25">
      <c r="C128" s="11"/>
      <c r="D128" s="11"/>
      <c r="E128" s="11"/>
      <c r="F128" s="11"/>
      <c r="G128" s="11"/>
      <c r="H128" s="11"/>
      <c r="I128" s="11"/>
      <c r="J128" s="11"/>
    </row>
    <row r="129" spans="3:10" s="1" customFormat="1" x14ac:dyDescent="0.25">
      <c r="C129" s="11"/>
      <c r="D129" s="11"/>
      <c r="E129" s="11"/>
      <c r="F129" s="11"/>
      <c r="G129" s="11"/>
      <c r="H129" s="11"/>
      <c r="I129" s="11"/>
      <c r="J129" s="11"/>
    </row>
    <row r="130" spans="3:10" s="1" customFormat="1" x14ac:dyDescent="0.25">
      <c r="C130" s="11"/>
      <c r="D130" s="11"/>
      <c r="E130" s="11"/>
      <c r="F130" s="11"/>
      <c r="G130" s="11"/>
      <c r="H130" s="11"/>
      <c r="I130" s="11"/>
      <c r="J130" s="11"/>
    </row>
    <row r="131" spans="3:10" s="1" customFormat="1" x14ac:dyDescent="0.25">
      <c r="C131" s="11"/>
      <c r="D131" s="11"/>
      <c r="E131" s="11"/>
      <c r="F131" s="11"/>
      <c r="G131" s="11"/>
      <c r="H131" s="11"/>
      <c r="I131" s="11"/>
      <c r="J131" s="11"/>
    </row>
    <row r="132" spans="3:10" s="1" customFormat="1" x14ac:dyDescent="0.25">
      <c r="C132" s="11"/>
      <c r="D132" s="11"/>
      <c r="E132" s="11"/>
      <c r="F132" s="11"/>
      <c r="G132" s="11"/>
      <c r="H132" s="11"/>
      <c r="I132" s="11"/>
      <c r="J132" s="11"/>
    </row>
    <row r="133" spans="3:10" s="1" customFormat="1" x14ac:dyDescent="0.25">
      <c r="C133" s="11"/>
      <c r="D133" s="11"/>
      <c r="E133" s="11"/>
      <c r="F133" s="11"/>
      <c r="G133" s="11"/>
      <c r="H133" s="11"/>
      <c r="I133" s="11"/>
      <c r="J133" s="11"/>
    </row>
    <row r="134" spans="3:10" s="1" customFormat="1" x14ac:dyDescent="0.25">
      <c r="C134" s="11"/>
      <c r="D134" s="11"/>
      <c r="E134" s="11"/>
      <c r="F134" s="11"/>
      <c r="G134" s="11"/>
      <c r="H134" s="11"/>
      <c r="I134" s="11"/>
      <c r="J134" s="11"/>
    </row>
    <row r="135" spans="3:10" s="1" customFormat="1" x14ac:dyDescent="0.25">
      <c r="C135" s="11"/>
      <c r="D135" s="11"/>
      <c r="E135" s="11"/>
      <c r="F135" s="11"/>
      <c r="G135" s="11"/>
      <c r="H135" s="11"/>
      <c r="I135" s="11"/>
      <c r="J135" s="11"/>
    </row>
    <row r="136" spans="3:10" s="1" customFormat="1" x14ac:dyDescent="0.25">
      <c r="C136" s="11"/>
      <c r="D136" s="11"/>
      <c r="E136" s="11"/>
      <c r="F136" s="11"/>
      <c r="G136" s="11"/>
      <c r="H136" s="11"/>
      <c r="I136" s="11"/>
      <c r="J136" s="11"/>
    </row>
    <row r="137" spans="3:10" s="1" customFormat="1" x14ac:dyDescent="0.25">
      <c r="C137" s="11"/>
      <c r="D137" s="11"/>
      <c r="E137" s="11"/>
      <c r="F137" s="11"/>
      <c r="G137" s="11"/>
      <c r="H137" s="11"/>
      <c r="I137" s="11"/>
      <c r="J137" s="11"/>
    </row>
    <row r="138" spans="3:10" s="1" customFormat="1" x14ac:dyDescent="0.25">
      <c r="C138" s="11"/>
      <c r="D138" s="11"/>
      <c r="E138" s="11"/>
      <c r="F138" s="11"/>
      <c r="G138" s="11"/>
      <c r="H138" s="11"/>
      <c r="I138" s="11"/>
      <c r="J138" s="11"/>
    </row>
    <row r="139" spans="3:10" s="1" customFormat="1" x14ac:dyDescent="0.25">
      <c r="C139" s="11"/>
      <c r="D139" s="11"/>
      <c r="E139" s="11"/>
      <c r="F139" s="11"/>
      <c r="G139" s="11"/>
      <c r="H139" s="11"/>
      <c r="I139" s="11"/>
      <c r="J139" s="11"/>
    </row>
    <row r="140" spans="3:10" s="1" customFormat="1" x14ac:dyDescent="0.25">
      <c r="C140" s="11"/>
      <c r="D140" s="11"/>
      <c r="E140" s="11"/>
      <c r="F140" s="11"/>
      <c r="G140" s="11"/>
      <c r="H140" s="11"/>
      <c r="I140" s="11"/>
      <c r="J140" s="11"/>
    </row>
    <row r="141" spans="3:10" s="1" customFormat="1" x14ac:dyDescent="0.25">
      <c r="C141" s="11"/>
      <c r="D141" s="11"/>
      <c r="E141" s="11"/>
      <c r="F141" s="11"/>
      <c r="G141" s="11"/>
      <c r="H141" s="11"/>
      <c r="I141" s="11"/>
      <c r="J141" s="11"/>
    </row>
    <row r="142" spans="3:10" s="1" customFormat="1" x14ac:dyDescent="0.25">
      <c r="C142" s="11"/>
      <c r="D142" s="11"/>
      <c r="E142" s="11"/>
      <c r="F142" s="11"/>
      <c r="G142" s="11"/>
      <c r="H142" s="11"/>
      <c r="I142" s="11"/>
      <c r="J142" s="11"/>
    </row>
    <row r="143" spans="3:10" s="1" customFormat="1" x14ac:dyDescent="0.25">
      <c r="C143" s="11"/>
      <c r="D143" s="11"/>
      <c r="E143" s="11"/>
      <c r="F143" s="11"/>
      <c r="G143" s="11"/>
      <c r="H143" s="11"/>
      <c r="I143" s="11"/>
      <c r="J143" s="11"/>
    </row>
    <row r="144" spans="3:10" s="1" customFormat="1" x14ac:dyDescent="0.25">
      <c r="C144" s="11"/>
      <c r="D144" s="11"/>
      <c r="E144" s="11"/>
      <c r="F144" s="11"/>
      <c r="G144" s="11"/>
      <c r="H144" s="11"/>
      <c r="I144" s="11"/>
      <c r="J144" s="11"/>
    </row>
    <row r="145" spans="3:10" s="1" customFormat="1" x14ac:dyDescent="0.25">
      <c r="C145" s="11"/>
      <c r="D145" s="11"/>
      <c r="E145" s="11"/>
      <c r="F145" s="11"/>
      <c r="G145" s="11"/>
      <c r="H145" s="11"/>
      <c r="I145" s="11"/>
      <c r="J145" s="11"/>
    </row>
    <row r="146" spans="3:10" s="1" customFormat="1" x14ac:dyDescent="0.25">
      <c r="C146" s="11"/>
      <c r="D146" s="11"/>
      <c r="E146" s="11"/>
      <c r="F146" s="11"/>
      <c r="G146" s="11"/>
      <c r="H146" s="11"/>
      <c r="I146" s="11"/>
      <c r="J146" s="11"/>
    </row>
    <row r="147" spans="3:10" s="1" customFormat="1" x14ac:dyDescent="0.25">
      <c r="C147" s="11"/>
      <c r="D147" s="11"/>
      <c r="E147" s="11"/>
      <c r="F147" s="11"/>
      <c r="G147" s="11"/>
      <c r="H147" s="11"/>
      <c r="I147" s="11"/>
      <c r="J147" s="11"/>
    </row>
    <row r="148" spans="3:10" s="1" customFormat="1" x14ac:dyDescent="0.25">
      <c r="C148" s="11"/>
      <c r="D148" s="11"/>
      <c r="E148" s="11"/>
      <c r="F148" s="11"/>
      <c r="G148" s="11"/>
      <c r="H148" s="11"/>
      <c r="I148" s="11"/>
      <c r="J148" s="11"/>
    </row>
    <row r="149" spans="3:10" s="1" customFormat="1" x14ac:dyDescent="0.25">
      <c r="C149" s="11"/>
      <c r="D149" s="11"/>
      <c r="E149" s="11"/>
      <c r="F149" s="11"/>
      <c r="G149" s="11"/>
      <c r="H149" s="11"/>
      <c r="I149" s="11"/>
      <c r="J149" s="11"/>
    </row>
    <row r="150" spans="3:10" s="1" customFormat="1" x14ac:dyDescent="0.25">
      <c r="C150" s="11"/>
      <c r="D150" s="11"/>
      <c r="E150" s="11"/>
      <c r="F150" s="11"/>
      <c r="G150" s="11"/>
      <c r="H150" s="11"/>
      <c r="I150" s="11"/>
      <c r="J150" s="11"/>
    </row>
    <row r="151" spans="3:10" s="1" customFormat="1" x14ac:dyDescent="0.25">
      <c r="C151" s="11"/>
      <c r="D151" s="11"/>
      <c r="E151" s="11"/>
      <c r="F151" s="11"/>
      <c r="G151" s="11"/>
      <c r="H151" s="11"/>
      <c r="I151" s="11"/>
      <c r="J151" s="11"/>
    </row>
    <row r="152" spans="3:10" s="1" customFormat="1" x14ac:dyDescent="0.25">
      <c r="C152" s="11"/>
      <c r="D152" s="11"/>
      <c r="E152" s="11"/>
      <c r="F152" s="11"/>
      <c r="G152" s="11"/>
      <c r="H152" s="11"/>
      <c r="I152" s="11"/>
      <c r="J152" s="11"/>
    </row>
    <row r="153" spans="3:10" s="1" customFormat="1" x14ac:dyDescent="0.25">
      <c r="C153" s="11"/>
      <c r="D153" s="11"/>
      <c r="E153" s="11"/>
      <c r="F153" s="11"/>
      <c r="G153" s="11"/>
      <c r="H153" s="11"/>
      <c r="I153" s="11"/>
      <c r="J153" s="11"/>
    </row>
    <row r="154" spans="3:10" s="1" customFormat="1" x14ac:dyDescent="0.25">
      <c r="C154" s="11"/>
      <c r="D154" s="11"/>
      <c r="E154" s="11"/>
      <c r="F154" s="11"/>
      <c r="G154" s="11"/>
      <c r="H154" s="11"/>
      <c r="I154" s="11"/>
      <c r="J154" s="11"/>
    </row>
    <row r="155" spans="3:10" s="1" customFormat="1" x14ac:dyDescent="0.25">
      <c r="C155" s="11"/>
      <c r="D155" s="11"/>
      <c r="E155" s="11"/>
      <c r="F155" s="11"/>
      <c r="G155" s="11"/>
      <c r="H155" s="11"/>
      <c r="I155" s="11"/>
      <c r="J155" s="11"/>
    </row>
    <row r="156" spans="3:10" s="1" customFormat="1" x14ac:dyDescent="0.25">
      <c r="C156" s="11"/>
      <c r="D156" s="11"/>
      <c r="E156" s="11"/>
      <c r="F156" s="11"/>
      <c r="G156" s="11"/>
      <c r="H156" s="11"/>
      <c r="I156" s="11"/>
      <c r="J156" s="11"/>
    </row>
    <row r="157" spans="3:10" s="1" customFormat="1" x14ac:dyDescent="0.25">
      <c r="C157" s="11"/>
      <c r="D157" s="11"/>
      <c r="E157" s="11"/>
      <c r="F157" s="11"/>
      <c r="G157" s="11"/>
      <c r="H157" s="11"/>
      <c r="I157" s="11"/>
      <c r="J157" s="11"/>
    </row>
    <row r="158" spans="3:10" s="1" customFormat="1" x14ac:dyDescent="0.25">
      <c r="C158" s="11"/>
      <c r="D158" s="11"/>
      <c r="E158" s="11"/>
      <c r="F158" s="11"/>
      <c r="G158" s="11"/>
      <c r="H158" s="11"/>
      <c r="I158" s="11"/>
      <c r="J158" s="11"/>
    </row>
    <row r="159" spans="3:10" s="1" customFormat="1" x14ac:dyDescent="0.25">
      <c r="C159" s="11"/>
      <c r="D159" s="11"/>
      <c r="E159" s="11"/>
      <c r="F159" s="11"/>
      <c r="G159" s="11"/>
      <c r="H159" s="11"/>
      <c r="I159" s="11"/>
      <c r="J159" s="11"/>
    </row>
    <row r="160" spans="3:10" s="1" customFormat="1" x14ac:dyDescent="0.25">
      <c r="C160" s="11"/>
      <c r="D160" s="11"/>
      <c r="E160" s="11"/>
      <c r="F160" s="11"/>
      <c r="G160" s="11"/>
      <c r="H160" s="11"/>
      <c r="I160" s="11"/>
      <c r="J160" s="11"/>
    </row>
    <row r="161" spans="3:10" s="1" customFormat="1" x14ac:dyDescent="0.25">
      <c r="C161" s="11"/>
      <c r="D161" s="11"/>
      <c r="E161" s="11"/>
      <c r="F161" s="11"/>
      <c r="G161" s="11"/>
      <c r="H161" s="11"/>
      <c r="I161" s="11"/>
      <c r="J161" s="11"/>
    </row>
    <row r="162" spans="3:10" s="1" customFormat="1" x14ac:dyDescent="0.25">
      <c r="C162" s="11"/>
      <c r="D162" s="11"/>
      <c r="E162" s="11"/>
      <c r="F162" s="11"/>
      <c r="G162" s="11"/>
      <c r="H162" s="11"/>
      <c r="I162" s="11"/>
      <c r="J162" s="11"/>
    </row>
    <row r="163" spans="3:10" s="1" customFormat="1" x14ac:dyDescent="0.25">
      <c r="C163" s="11"/>
      <c r="D163" s="11"/>
      <c r="E163" s="11"/>
      <c r="F163" s="11"/>
      <c r="G163" s="11"/>
      <c r="H163" s="11"/>
      <c r="I163" s="11"/>
      <c r="J163" s="11"/>
    </row>
    <row r="164" spans="3:10" s="1" customFormat="1" x14ac:dyDescent="0.25">
      <c r="C164" s="11"/>
      <c r="D164" s="11"/>
      <c r="E164" s="11"/>
      <c r="F164" s="11"/>
      <c r="G164" s="11"/>
      <c r="H164" s="11"/>
      <c r="I164" s="11"/>
      <c r="J164" s="11"/>
    </row>
    <row r="165" spans="3:10" s="1" customFormat="1" x14ac:dyDescent="0.25">
      <c r="C165" s="11"/>
      <c r="D165" s="11"/>
      <c r="E165" s="11"/>
      <c r="F165" s="11"/>
      <c r="G165" s="11"/>
      <c r="H165" s="11"/>
      <c r="I165" s="11"/>
      <c r="J165" s="11"/>
    </row>
    <row r="166" spans="3:10" s="1" customFormat="1" x14ac:dyDescent="0.25">
      <c r="C166" s="11"/>
      <c r="D166" s="11"/>
      <c r="E166" s="11"/>
      <c r="F166" s="11"/>
      <c r="G166" s="11"/>
      <c r="H166" s="11"/>
      <c r="I166" s="11"/>
      <c r="J166" s="11"/>
    </row>
    <row r="167" spans="3:10" s="1" customFormat="1" x14ac:dyDescent="0.25">
      <c r="C167" s="11"/>
      <c r="D167" s="11"/>
      <c r="E167" s="11"/>
      <c r="F167" s="11"/>
      <c r="G167" s="11"/>
      <c r="H167" s="11"/>
      <c r="I167" s="11"/>
      <c r="J167" s="11"/>
    </row>
    <row r="168" spans="3:10" s="1" customFormat="1" x14ac:dyDescent="0.25">
      <c r="C168" s="11"/>
      <c r="D168" s="11"/>
      <c r="E168" s="11"/>
      <c r="F168" s="11"/>
      <c r="G168" s="11"/>
      <c r="H168" s="11"/>
      <c r="I168" s="11"/>
      <c r="J168" s="11"/>
    </row>
    <row r="169" spans="3:10" s="1" customFormat="1" x14ac:dyDescent="0.25">
      <c r="C169" s="11"/>
      <c r="D169" s="11"/>
      <c r="E169" s="11"/>
      <c r="F169" s="11"/>
      <c r="G169" s="11"/>
      <c r="H169" s="11"/>
      <c r="I169" s="11"/>
      <c r="J169" s="11"/>
    </row>
    <row r="170" spans="3:10" s="1" customFormat="1" x14ac:dyDescent="0.25">
      <c r="C170" s="11"/>
      <c r="D170" s="11"/>
      <c r="E170" s="11"/>
      <c r="F170" s="11"/>
      <c r="G170" s="11"/>
      <c r="H170" s="11"/>
      <c r="I170" s="11"/>
      <c r="J170" s="11"/>
    </row>
    <row r="171" spans="3:10" s="1" customFormat="1" x14ac:dyDescent="0.25">
      <c r="C171" s="11"/>
      <c r="D171" s="11"/>
      <c r="E171" s="11"/>
      <c r="F171" s="11"/>
      <c r="G171" s="11"/>
      <c r="H171" s="11"/>
      <c r="I171" s="11"/>
      <c r="J171" s="11"/>
    </row>
    <row r="172" spans="3:10" s="1" customFormat="1" x14ac:dyDescent="0.25">
      <c r="C172" s="11"/>
      <c r="D172" s="11"/>
      <c r="E172" s="11"/>
      <c r="F172" s="11"/>
      <c r="G172" s="11"/>
      <c r="H172" s="11"/>
      <c r="I172" s="11"/>
      <c r="J172" s="11"/>
    </row>
    <row r="173" spans="3:10" s="1" customFormat="1" x14ac:dyDescent="0.25">
      <c r="C173" s="11"/>
      <c r="D173" s="11"/>
      <c r="E173" s="11"/>
      <c r="F173" s="11"/>
      <c r="G173" s="11"/>
      <c r="H173" s="11"/>
      <c r="I173" s="11"/>
      <c r="J173" s="11"/>
    </row>
    <row r="174" spans="3:10" s="1" customFormat="1" x14ac:dyDescent="0.25">
      <c r="C174" s="11"/>
      <c r="D174" s="11"/>
      <c r="E174" s="11"/>
      <c r="F174" s="11"/>
      <c r="G174" s="11"/>
      <c r="H174" s="11"/>
      <c r="I174" s="11"/>
      <c r="J174" s="11"/>
    </row>
    <row r="175" spans="3:10" s="1" customFormat="1" x14ac:dyDescent="0.25">
      <c r="C175" s="11"/>
      <c r="D175" s="11"/>
      <c r="E175" s="11"/>
      <c r="F175" s="11"/>
      <c r="G175" s="11"/>
      <c r="H175" s="11"/>
      <c r="I175" s="11"/>
      <c r="J175" s="11"/>
    </row>
    <row r="176" spans="3:10" s="1" customFormat="1" x14ac:dyDescent="0.25">
      <c r="C176" s="11"/>
      <c r="D176" s="11"/>
      <c r="E176" s="11"/>
      <c r="F176" s="11"/>
      <c r="G176" s="11"/>
      <c r="H176" s="11"/>
      <c r="I176" s="11"/>
      <c r="J176" s="11"/>
    </row>
    <row r="177" spans="3:23" s="1" customFormat="1" x14ac:dyDescent="0.25">
      <c r="C177" s="11"/>
      <c r="D177" s="11"/>
      <c r="E177" s="11"/>
      <c r="F177" s="11"/>
      <c r="G177" s="11"/>
      <c r="H177" s="11"/>
      <c r="I177" s="11"/>
      <c r="J177" s="11"/>
    </row>
    <row r="178" spans="3:23" s="1" customFormat="1" x14ac:dyDescent="0.25">
      <c r="C178" s="11"/>
      <c r="D178" s="11"/>
      <c r="E178" s="11"/>
      <c r="F178" s="11"/>
      <c r="G178" s="11"/>
      <c r="H178" s="11"/>
      <c r="I178" s="11"/>
      <c r="J178" s="11"/>
    </row>
    <row r="179" spans="3:23" s="1" customFormat="1" x14ac:dyDescent="0.25">
      <c r="C179" s="11"/>
      <c r="D179" s="11"/>
      <c r="E179" s="11"/>
      <c r="F179" s="11"/>
      <c r="G179" s="11"/>
      <c r="H179" s="11"/>
      <c r="I179" s="11"/>
      <c r="J179" s="11"/>
    </row>
    <row r="180" spans="3:23" s="11" customFormat="1" x14ac:dyDescent="0.25"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3:23" s="11" customFormat="1" x14ac:dyDescent="0.25"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3:23" s="11" customFormat="1" x14ac:dyDescent="0.25"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3:23" s="11" customFormat="1" x14ac:dyDescent="0.25"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3:23" s="11" customFormat="1" x14ac:dyDescent="0.25"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3:23" s="11" customFormat="1" x14ac:dyDescent="0.25"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3:23" s="11" customFormat="1" x14ac:dyDescent="0.25"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3:23" s="11" customFormat="1" x14ac:dyDescent="0.25"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3:23" s="11" customFormat="1" x14ac:dyDescent="0.25"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3:23" s="11" customFormat="1" x14ac:dyDescent="0.25"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3:23" s="11" customFormat="1" x14ac:dyDescent="0.25"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3:23" s="11" customFormat="1" x14ac:dyDescent="0.25"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3:23" s="11" customFormat="1" x14ac:dyDescent="0.25"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1:23" s="11" customFormat="1" x14ac:dyDescent="0.25"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1:23" s="11" customFormat="1" x14ac:dyDescent="0.25"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1:23" s="11" customFormat="1" x14ac:dyDescent="0.25"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1:23" s="11" customFormat="1" x14ac:dyDescent="0.25"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1:23" s="11" customFormat="1" x14ac:dyDescent="0.25"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1:23" s="11" customFormat="1" x14ac:dyDescent="0.25"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1:23" s="11" customFormat="1" x14ac:dyDescent="0.25"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1:23" s="11" customFormat="1" x14ac:dyDescent="0.25"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1:23" s="11" customFormat="1" x14ac:dyDescent="0.25"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1:23" s="11" customFormat="1" x14ac:dyDescent="0.25"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1:23" s="11" customFormat="1" x14ac:dyDescent="0.25"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1:23" s="11" customFormat="1" x14ac:dyDescent="0.25"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1:23" s="11" customFormat="1" x14ac:dyDescent="0.25"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1:23" s="11" customFormat="1" x14ac:dyDescent="0.25"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1:23" s="11" customFormat="1" x14ac:dyDescent="0.25"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1:23" s="11" customFormat="1" x14ac:dyDescent="0.25"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3:23" s="11" customFormat="1" x14ac:dyDescent="0.25"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3:23" s="1" customFormat="1" ht="15.75" x14ac:dyDescent="0.25">
      <c r="C210" s="1" t="s">
        <v>46</v>
      </c>
      <c r="D210" s="16" t="s">
        <v>47</v>
      </c>
      <c r="E210" s="16" t="s">
        <v>48</v>
      </c>
      <c r="G210" s="1" t="s">
        <v>49</v>
      </c>
      <c r="H210" s="1" t="s">
        <v>58</v>
      </c>
    </row>
    <row r="211" spans="3:23" s="1" customFormat="1" x14ac:dyDescent="0.25">
      <c r="C211" s="1">
        <v>2026</v>
      </c>
      <c r="D211" s="1">
        <v>504</v>
      </c>
      <c r="E211" s="1">
        <v>559</v>
      </c>
      <c r="G211" s="23">
        <v>1.4999999999999999E-2</v>
      </c>
      <c r="H211" s="24">
        <v>7658</v>
      </c>
    </row>
    <row r="212" spans="3:23" s="1" customFormat="1" x14ac:dyDescent="0.25"/>
    <row r="213" spans="3:23" s="1" customFormat="1" x14ac:dyDescent="0.25">
      <c r="C213" s="1" t="s">
        <v>52</v>
      </c>
      <c r="D213" s="36">
        <v>1000</v>
      </c>
      <c r="H213" s="1" t="s">
        <v>50</v>
      </c>
    </row>
    <row r="214" spans="3:23" s="1" customFormat="1" x14ac:dyDescent="0.25">
      <c r="C214" s="1" t="s">
        <v>53</v>
      </c>
      <c r="D214" s="36">
        <v>1000</v>
      </c>
      <c r="H214" s="1" t="s">
        <v>51</v>
      </c>
    </row>
    <row r="215" spans="3:23" s="1" customFormat="1" x14ac:dyDescent="0.25">
      <c r="C215" s="1" t="s">
        <v>54</v>
      </c>
      <c r="D215" s="36">
        <v>1000</v>
      </c>
    </row>
    <row r="216" spans="3:23" s="1" customFormat="1" x14ac:dyDescent="0.25">
      <c r="C216" s="1" t="s">
        <v>55</v>
      </c>
      <c r="D216" s="36">
        <v>1000</v>
      </c>
      <c r="G216" s="1" t="s">
        <v>59</v>
      </c>
      <c r="H216" s="17">
        <v>19146</v>
      </c>
    </row>
    <row r="217" spans="3:23" s="1" customFormat="1" x14ac:dyDescent="0.25">
      <c r="C217" s="1" t="s">
        <v>56</v>
      </c>
      <c r="D217" s="36">
        <v>1000</v>
      </c>
      <c r="G217" s="1" t="s">
        <v>60</v>
      </c>
      <c r="H217" s="24">
        <f>H216/H220</f>
        <v>52.454794520547942</v>
      </c>
    </row>
    <row r="218" spans="3:23" s="1" customFormat="1" x14ac:dyDescent="0.25">
      <c r="C218" s="1" t="s">
        <v>61</v>
      </c>
      <c r="D218" s="36">
        <v>1000</v>
      </c>
    </row>
    <row r="219" spans="3:23" s="1" customFormat="1" x14ac:dyDescent="0.25">
      <c r="D219" s="36"/>
      <c r="G219" s="1" t="s">
        <v>62</v>
      </c>
      <c r="H219" s="25">
        <v>2026</v>
      </c>
    </row>
    <row r="220" spans="3:23" s="1" customFormat="1" x14ac:dyDescent="0.25">
      <c r="C220" s="1" t="s">
        <v>57</v>
      </c>
      <c r="D220" s="36"/>
      <c r="G220" s="1" t="s">
        <v>63</v>
      </c>
      <c r="H220" s="17">
        <f>IF(OR(MOD(H219,400)=0,AND(MOD(H219,4)= 0, MOD(H219,100)&lt;&gt;0)),366,365)</f>
        <v>365</v>
      </c>
    </row>
    <row r="221" spans="3:23" s="1" customFormat="1" x14ac:dyDescent="0.25">
      <c r="C221" s="1">
        <v>1</v>
      </c>
      <c r="D221" s="36">
        <v>2188</v>
      </c>
      <c r="H221" s="17"/>
    </row>
    <row r="222" spans="3:23" s="1" customFormat="1" x14ac:dyDescent="0.25">
      <c r="C222" s="1">
        <v>2</v>
      </c>
      <c r="D222" s="36">
        <v>2188</v>
      </c>
      <c r="G222" s="1" t="s">
        <v>64</v>
      </c>
      <c r="H222" s="26">
        <v>0.05</v>
      </c>
      <c r="J222" s="27"/>
    </row>
    <row r="223" spans="3:23" s="1" customFormat="1" x14ac:dyDescent="0.25">
      <c r="C223" s="1">
        <v>3</v>
      </c>
      <c r="D223" s="36">
        <v>2734</v>
      </c>
      <c r="H223" s="17"/>
    </row>
    <row r="224" spans="3:23" s="1" customFormat="1" x14ac:dyDescent="0.25">
      <c r="C224" s="1">
        <v>4</v>
      </c>
      <c r="D224" s="36">
        <v>3829</v>
      </c>
      <c r="G224" s="1" t="s">
        <v>65</v>
      </c>
      <c r="H224" s="36">
        <v>1093</v>
      </c>
    </row>
    <row r="225" spans="3:23" s="1" customFormat="1" x14ac:dyDescent="0.25">
      <c r="C225" s="1">
        <v>5</v>
      </c>
      <c r="D225" s="36">
        <v>4922</v>
      </c>
      <c r="G225" s="1" t="s">
        <v>66</v>
      </c>
    </row>
    <row r="226" spans="3:23" s="1" customFormat="1" x14ac:dyDescent="0.25">
      <c r="C226" s="1">
        <v>6</v>
      </c>
      <c r="D226" s="36">
        <v>4922</v>
      </c>
    </row>
    <row r="227" spans="3:23" s="1" customFormat="1" x14ac:dyDescent="0.25">
      <c r="C227" s="1">
        <v>7</v>
      </c>
      <c r="D227" s="36">
        <v>4922</v>
      </c>
      <c r="E227" s="28" t="s">
        <v>58</v>
      </c>
      <c r="F227" s="29" t="s">
        <v>6</v>
      </c>
      <c r="G227" s="29" t="s">
        <v>7</v>
      </c>
    </row>
    <row r="228" spans="3:23" s="1" customFormat="1" x14ac:dyDescent="0.25">
      <c r="C228" s="1">
        <v>8</v>
      </c>
      <c r="D228" s="36">
        <v>4922</v>
      </c>
      <c r="F228" s="30">
        <v>7658</v>
      </c>
      <c r="G228" s="30">
        <v>36413</v>
      </c>
    </row>
    <row r="229" spans="3:23" s="1" customFormat="1" x14ac:dyDescent="0.25">
      <c r="C229" s="1">
        <v>9</v>
      </c>
      <c r="D229" s="36">
        <v>4922</v>
      </c>
    </row>
    <row r="230" spans="3:23" s="1" customFormat="1" x14ac:dyDescent="0.25">
      <c r="C230" s="1">
        <v>10</v>
      </c>
      <c r="D230" s="36">
        <v>4922</v>
      </c>
    </row>
    <row r="231" spans="3:23" s="1" customFormat="1" x14ac:dyDescent="0.25">
      <c r="C231" s="1">
        <v>11</v>
      </c>
      <c r="D231" s="36">
        <v>4922</v>
      </c>
    </row>
    <row r="232" spans="3:23" s="1" customFormat="1" x14ac:dyDescent="0.25">
      <c r="C232" s="1">
        <v>12</v>
      </c>
      <c r="D232" s="36">
        <v>4922</v>
      </c>
    </row>
    <row r="233" spans="3:23" s="1" customFormat="1" x14ac:dyDescent="0.25">
      <c r="C233" s="1">
        <v>13</v>
      </c>
      <c r="D233" s="36">
        <v>4922</v>
      </c>
    </row>
    <row r="234" spans="3:23" s="1" customFormat="1" x14ac:dyDescent="0.25">
      <c r="C234" s="1">
        <v>14</v>
      </c>
      <c r="D234" s="36">
        <v>4922</v>
      </c>
    </row>
    <row r="235" spans="3:23" s="1" customFormat="1" x14ac:dyDescent="0.25">
      <c r="C235" s="1">
        <v>15</v>
      </c>
      <c r="D235" s="36">
        <v>4922</v>
      </c>
    </row>
    <row r="236" spans="3:23" s="11" customFormat="1" x14ac:dyDescent="0.25"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3:23" s="11" customFormat="1" x14ac:dyDescent="0.25"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3:23" s="11" customFormat="1" x14ac:dyDescent="0.25"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3:23" s="11" customFormat="1" x14ac:dyDescent="0.25"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3:23" s="11" customFormat="1" x14ac:dyDescent="0.25"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1:23" s="11" customFormat="1" x14ac:dyDescent="0.25"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1:23" s="11" customFormat="1" x14ac:dyDescent="0.25"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1:23" s="11" customFormat="1" x14ac:dyDescent="0.25"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1:23" s="11" customFormat="1" x14ac:dyDescent="0.25"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1:23" s="11" customFormat="1" x14ac:dyDescent="0.25"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1:23" s="11" customFormat="1" x14ac:dyDescent="0.25"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1:23" s="11" customFormat="1" x14ac:dyDescent="0.25"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1:23" s="11" customFormat="1" x14ac:dyDescent="0.25"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1:23" s="11" customFormat="1" x14ac:dyDescent="0.25"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1:23" s="11" customFormat="1" x14ac:dyDescent="0.25"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1:23" s="11" customFormat="1" x14ac:dyDescent="0.25"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1:23" s="11" customFormat="1" x14ac:dyDescent="0.25"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1:23" s="11" customFormat="1" x14ac:dyDescent="0.25"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1:23" s="11" customFormat="1" x14ac:dyDescent="0.25"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1:23" s="11" customFormat="1" x14ac:dyDescent="0.25"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1:23" s="11" customFormat="1" x14ac:dyDescent="0.25"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1:23" s="11" customFormat="1" x14ac:dyDescent="0.25"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1:23" s="11" customFormat="1" x14ac:dyDescent="0.25"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1:23" s="11" customFormat="1" x14ac:dyDescent="0.25"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1:23" s="11" customFormat="1" x14ac:dyDescent="0.25"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1:23" s="11" customFormat="1" x14ac:dyDescent="0.25"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1:23" s="11" customFormat="1" x14ac:dyDescent="0.25"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1:23" s="11" customFormat="1" x14ac:dyDescent="0.25"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1:23" s="11" customFormat="1" x14ac:dyDescent="0.25"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1:23" s="11" customFormat="1" x14ac:dyDescent="0.25"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1:23" s="11" customFormat="1" x14ac:dyDescent="0.25"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1:23" s="11" customFormat="1" x14ac:dyDescent="0.25"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1:23" s="11" customFormat="1" x14ac:dyDescent="0.25"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1:23" s="11" customFormat="1" x14ac:dyDescent="0.25"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1:23" s="11" customFormat="1" x14ac:dyDescent="0.25"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1:23" s="11" customFormat="1" x14ac:dyDescent="0.25"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1:23" s="11" customFormat="1" x14ac:dyDescent="0.25"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1:23" s="11" customFormat="1" x14ac:dyDescent="0.25"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1:23" s="11" customFormat="1" x14ac:dyDescent="0.25"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1:23" s="11" customFormat="1" x14ac:dyDescent="0.25"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1:23" s="11" customFormat="1" x14ac:dyDescent="0.25"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1:23" s="11" customFormat="1" x14ac:dyDescent="0.25"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1:23" s="11" customFormat="1" x14ac:dyDescent="0.25"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1:23" s="11" customFormat="1" x14ac:dyDescent="0.25"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1:23" s="11" customFormat="1" x14ac:dyDescent="0.25"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1:23" s="11" customFormat="1" x14ac:dyDescent="0.25"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1:23" s="11" customFormat="1" x14ac:dyDescent="0.25"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1:23" s="11" customFormat="1" x14ac:dyDescent="0.25"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1:23" s="11" customFormat="1" x14ac:dyDescent="0.25"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1:23" s="11" customFormat="1" x14ac:dyDescent="0.25"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1:23" s="11" customFormat="1" x14ac:dyDescent="0.25"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1:23" s="11" customFormat="1" x14ac:dyDescent="0.25"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1:23" s="11" customFormat="1" x14ac:dyDescent="0.25"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1:23" s="11" customFormat="1" x14ac:dyDescent="0.25"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1:23" s="11" customFormat="1" x14ac:dyDescent="0.25"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1:23" s="11" customFormat="1" x14ac:dyDescent="0.25"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1:23" s="11" customFormat="1" x14ac:dyDescent="0.25"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1:23" s="11" customFormat="1" x14ac:dyDescent="0.25"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1:23" s="11" customFormat="1" x14ac:dyDescent="0.25"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1:23" s="11" customFormat="1" x14ac:dyDescent="0.25"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1:23" s="11" customFormat="1" x14ac:dyDescent="0.25"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1:23" s="11" customFormat="1" x14ac:dyDescent="0.25"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1:23" s="11" customFormat="1" x14ac:dyDescent="0.25"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1:23" s="11" customFormat="1" x14ac:dyDescent="0.25"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1:23" s="11" customFormat="1" x14ac:dyDescent="0.25"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1:23" s="11" customFormat="1" x14ac:dyDescent="0.25"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1:23" s="11" customFormat="1" x14ac:dyDescent="0.25"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1:23" s="11" customFormat="1" x14ac:dyDescent="0.25"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1:23" s="11" customFormat="1" x14ac:dyDescent="0.25"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1:23" s="11" customFormat="1" x14ac:dyDescent="0.25"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1:23" s="11" customFormat="1" x14ac:dyDescent="0.25"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1:23" s="11" customFormat="1" x14ac:dyDescent="0.25"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1:23" s="11" customFormat="1" x14ac:dyDescent="0.25"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1:23" s="11" customFormat="1" x14ac:dyDescent="0.25"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1:23" s="11" customFormat="1" x14ac:dyDescent="0.25"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1:23" s="11" customFormat="1" x14ac:dyDescent="0.25"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1:23" s="11" customFormat="1" x14ac:dyDescent="0.25"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1:23" s="11" customFormat="1" x14ac:dyDescent="0.25"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1:23" s="11" customFormat="1" x14ac:dyDescent="0.25"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1:23" s="11" customFormat="1" x14ac:dyDescent="0.25"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1:23" s="11" customFormat="1" x14ac:dyDescent="0.25"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1:23" s="11" customFormat="1" x14ac:dyDescent="0.25"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1:23" s="11" customFormat="1" x14ac:dyDescent="0.25"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1:23" s="11" customFormat="1" x14ac:dyDescent="0.25"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1:23" s="11" customFormat="1" x14ac:dyDescent="0.25"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1:23" s="11" customFormat="1" x14ac:dyDescent="0.25"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1:23" s="11" customFormat="1" x14ac:dyDescent="0.25"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1:23" s="11" customFormat="1" x14ac:dyDescent="0.25"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1:23" s="11" customFormat="1" x14ac:dyDescent="0.25"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1:23" s="11" customFormat="1" x14ac:dyDescent="0.25"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1:23" s="11" customFormat="1" x14ac:dyDescent="0.25"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1:23" s="11" customFormat="1" x14ac:dyDescent="0.25"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1:23" s="11" customFormat="1" x14ac:dyDescent="0.25"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1:23" s="11" customFormat="1" x14ac:dyDescent="0.25"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1:23" s="11" customFormat="1" x14ac:dyDescent="0.25"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1:23" s="11" customFormat="1" x14ac:dyDescent="0.25"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1:23" s="11" customFormat="1" x14ac:dyDescent="0.25"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1:23" s="11" customFormat="1" x14ac:dyDescent="0.25"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1:23" s="11" customFormat="1" x14ac:dyDescent="0.25"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1:23" s="11" customFormat="1" x14ac:dyDescent="0.25"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1:23" s="11" customFormat="1" x14ac:dyDescent="0.25"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1:23" s="11" customFormat="1" x14ac:dyDescent="0.25"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1:23" s="11" customFormat="1" x14ac:dyDescent="0.25"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1:23" s="11" customFormat="1" x14ac:dyDescent="0.25"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1:23" s="11" customFormat="1" x14ac:dyDescent="0.25"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1:23" s="11" customFormat="1" x14ac:dyDescent="0.25"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1:23" s="11" customFormat="1" x14ac:dyDescent="0.25"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1:23" s="11" customFormat="1" x14ac:dyDescent="0.25"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1:23" s="11" customFormat="1" x14ac:dyDescent="0.25"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1:23" s="11" customFormat="1" x14ac:dyDescent="0.25"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1:23" s="11" customFormat="1" x14ac:dyDescent="0.25"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1:23" s="11" customFormat="1" x14ac:dyDescent="0.25"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1:23" s="11" customFormat="1" x14ac:dyDescent="0.25"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1:23" s="11" customFormat="1" x14ac:dyDescent="0.25"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1:23" s="11" customFormat="1" x14ac:dyDescent="0.25"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1:23" s="11" customFormat="1" x14ac:dyDescent="0.25"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1:23" s="11" customFormat="1" x14ac:dyDescent="0.25"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1:23" s="11" customFormat="1" x14ac:dyDescent="0.25"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1:23" s="11" customFormat="1" x14ac:dyDescent="0.25"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1:23" s="11" customFormat="1" x14ac:dyDescent="0.25"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1:23" s="11" customFormat="1" x14ac:dyDescent="0.25"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1:23" s="11" customFormat="1" x14ac:dyDescent="0.25"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1:23" s="11" customFormat="1" x14ac:dyDescent="0.25"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1:23" s="11" customFormat="1" x14ac:dyDescent="0.25"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1:23" s="11" customFormat="1" x14ac:dyDescent="0.25"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1:23" s="11" customFormat="1" x14ac:dyDescent="0.25"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1:23" s="11" customFormat="1" x14ac:dyDescent="0.25"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1:23" s="11" customFormat="1" x14ac:dyDescent="0.25"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1:23" s="11" customFormat="1" x14ac:dyDescent="0.25"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1:23" s="11" customFormat="1" x14ac:dyDescent="0.25"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1:23" s="11" customFormat="1" x14ac:dyDescent="0.25"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1:23" s="11" customFormat="1" x14ac:dyDescent="0.25"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1:23" s="11" customFormat="1" x14ac:dyDescent="0.25"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1:23" s="11" customFormat="1" x14ac:dyDescent="0.25"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1:23" s="11" customFormat="1" x14ac:dyDescent="0.25"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1:23" s="11" customFormat="1" x14ac:dyDescent="0.25"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1:23" s="11" customFormat="1" x14ac:dyDescent="0.25"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1:23" s="11" customFormat="1" x14ac:dyDescent="0.25"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1:23" s="11" customFormat="1" x14ac:dyDescent="0.25"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1:23" s="11" customFormat="1" x14ac:dyDescent="0.25"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1:23" s="11" customFormat="1" x14ac:dyDescent="0.25"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1:23" s="11" customFormat="1" x14ac:dyDescent="0.25"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1:23" s="11" customFormat="1" x14ac:dyDescent="0.25"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1:23" s="11" customFormat="1" x14ac:dyDescent="0.25"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1:23" s="11" customFormat="1" x14ac:dyDescent="0.25"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1:23" s="11" customFormat="1" x14ac:dyDescent="0.25"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1:23" s="11" customFormat="1" x14ac:dyDescent="0.25"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1:23" s="11" customFormat="1" x14ac:dyDescent="0.25"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1:23" s="11" customFormat="1" x14ac:dyDescent="0.25"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3:23" s="11" customFormat="1" x14ac:dyDescent="0.25"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3:23" s="11" customFormat="1" x14ac:dyDescent="0.25"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3:23" s="11" customFormat="1" x14ac:dyDescent="0.25"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3:23" s="11" customFormat="1" x14ac:dyDescent="0.25"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3:23" s="11" customFormat="1" x14ac:dyDescent="0.25"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3:23" s="11" customFormat="1" x14ac:dyDescent="0.25"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3:23" s="11" customFormat="1" x14ac:dyDescent="0.25"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3:23" s="11" customFormat="1" x14ac:dyDescent="0.25"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3:23" s="11" customFormat="1" x14ac:dyDescent="0.25"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3:23" s="11" customFormat="1" x14ac:dyDescent="0.25"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3:23" s="11" customFormat="1" x14ac:dyDescent="0.25"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3:23" x14ac:dyDescent="0.25">
      <c r="C396" s="11"/>
      <c r="D396" s="11"/>
      <c r="E396" s="11"/>
      <c r="F396" s="11"/>
      <c r="G396" s="11"/>
      <c r="H396" s="11"/>
      <c r="I396" s="11"/>
      <c r="J396" s="11"/>
    </row>
    <row r="397" spans="3:23" x14ac:dyDescent="0.25">
      <c r="C397" s="11"/>
      <c r="D397" s="11"/>
      <c r="E397" s="11"/>
      <c r="F397" s="11"/>
      <c r="G397" s="11"/>
      <c r="H397" s="11"/>
      <c r="I397" s="11"/>
      <c r="J397" s="11"/>
    </row>
    <row r="398" spans="3:23" x14ac:dyDescent="0.25">
      <c r="C398" s="11"/>
      <c r="D398" s="11"/>
      <c r="E398" s="11"/>
      <c r="F398" s="11"/>
      <c r="G398" s="11"/>
      <c r="H398" s="11"/>
      <c r="I398" s="11"/>
      <c r="J398" s="11"/>
    </row>
    <row r="399" spans="3:23" x14ac:dyDescent="0.25">
      <c r="C399" s="11"/>
      <c r="D399" s="11"/>
      <c r="E399" s="11"/>
      <c r="F399" s="11"/>
      <c r="G399" s="11"/>
      <c r="H399" s="11"/>
      <c r="I399" s="11"/>
      <c r="J399" s="11"/>
    </row>
    <row r="400" spans="3:23" x14ac:dyDescent="0.25">
      <c r="C400" s="11"/>
      <c r="D400" s="11"/>
      <c r="E400" s="11"/>
      <c r="F400" s="11"/>
      <c r="G400" s="11"/>
      <c r="H400" s="11"/>
      <c r="I400" s="11"/>
      <c r="J400" s="11"/>
    </row>
    <row r="401" spans="3:10" x14ac:dyDescent="0.25">
      <c r="C401" s="11"/>
      <c r="D401" s="11"/>
      <c r="E401" s="11"/>
      <c r="F401" s="11"/>
      <c r="G401" s="11"/>
      <c r="H401" s="11"/>
      <c r="I401" s="11"/>
      <c r="J401" s="11"/>
    </row>
    <row r="402" spans="3:10" x14ac:dyDescent="0.25">
      <c r="C402" s="11"/>
      <c r="D402" s="11"/>
      <c r="E402" s="11"/>
      <c r="F402" s="11"/>
      <c r="G402" s="11"/>
      <c r="H402" s="11"/>
      <c r="I402" s="11"/>
      <c r="J402" s="11"/>
    </row>
    <row r="403" spans="3:10" x14ac:dyDescent="0.25">
      <c r="C403" s="11"/>
      <c r="D403" s="11"/>
      <c r="E403" s="11"/>
      <c r="F403" s="11"/>
      <c r="G403" s="11"/>
      <c r="H403" s="11"/>
      <c r="I403" s="11"/>
      <c r="J403" s="11"/>
    </row>
    <row r="404" spans="3:10" x14ac:dyDescent="0.25">
      <c r="C404" s="11"/>
      <c r="D404" s="11"/>
      <c r="E404" s="11"/>
      <c r="F404" s="11"/>
      <c r="G404" s="11"/>
      <c r="H404" s="11"/>
      <c r="I404" s="11"/>
      <c r="J404" s="11"/>
    </row>
    <row r="405" spans="3:10" x14ac:dyDescent="0.25">
      <c r="C405" s="11"/>
      <c r="D405" s="11"/>
      <c r="E405" s="11"/>
      <c r="F405" s="11"/>
      <c r="G405" s="11"/>
      <c r="H405" s="11"/>
      <c r="I405" s="11"/>
      <c r="J405" s="11"/>
    </row>
    <row r="406" spans="3:10" x14ac:dyDescent="0.25">
      <c r="C406" s="11"/>
      <c r="D406" s="11"/>
      <c r="E406" s="11"/>
      <c r="F406" s="11"/>
      <c r="G406" s="11"/>
      <c r="H406" s="11"/>
      <c r="I406" s="11"/>
      <c r="J406" s="11"/>
    </row>
    <row r="407" spans="3:10" x14ac:dyDescent="0.25">
      <c r="C407" s="11"/>
      <c r="D407" s="11"/>
      <c r="E407" s="11"/>
      <c r="F407" s="11"/>
      <c r="G407" s="11"/>
      <c r="H407" s="11"/>
      <c r="I407" s="11"/>
      <c r="J407" s="11"/>
    </row>
    <row r="408" spans="3:10" x14ac:dyDescent="0.25">
      <c r="C408" s="11"/>
      <c r="D408" s="11"/>
      <c r="E408" s="11"/>
      <c r="F408" s="11"/>
      <c r="G408" s="11"/>
      <c r="H408" s="11"/>
      <c r="I408" s="11"/>
      <c r="J408" s="11"/>
    </row>
    <row r="409" spans="3:10" x14ac:dyDescent="0.25">
      <c r="C409" s="11"/>
      <c r="D409" s="11"/>
      <c r="E409" s="11"/>
      <c r="F409" s="11"/>
      <c r="G409" s="11"/>
      <c r="H409" s="11"/>
      <c r="I409" s="11"/>
      <c r="J409" s="11"/>
    </row>
    <row r="410" spans="3:10" x14ac:dyDescent="0.25">
      <c r="C410" s="11"/>
      <c r="D410" s="11"/>
      <c r="E410" s="11"/>
      <c r="F410" s="11"/>
      <c r="G410" s="11"/>
      <c r="H410" s="11"/>
      <c r="I410" s="11"/>
      <c r="J410" s="11"/>
    </row>
    <row r="411" spans="3:10" x14ac:dyDescent="0.25">
      <c r="C411" s="11"/>
      <c r="D411" s="11"/>
      <c r="E411" s="11"/>
      <c r="F411" s="11"/>
      <c r="G411" s="11"/>
      <c r="H411" s="11"/>
      <c r="I411" s="11"/>
      <c r="J411" s="11"/>
    </row>
    <row r="412" spans="3:10" x14ac:dyDescent="0.25">
      <c r="C412" s="11"/>
      <c r="D412" s="11"/>
      <c r="E412" s="11"/>
      <c r="F412" s="11"/>
      <c r="G412" s="11"/>
      <c r="H412" s="11"/>
      <c r="I412" s="11"/>
      <c r="J412" s="11"/>
    </row>
    <row r="413" spans="3:10" x14ac:dyDescent="0.25">
      <c r="C413" s="11"/>
      <c r="D413" s="11"/>
      <c r="E413" s="11"/>
      <c r="F413" s="11"/>
      <c r="G413" s="11"/>
      <c r="H413" s="11"/>
      <c r="I413" s="11"/>
      <c r="J413" s="11"/>
    </row>
    <row r="414" spans="3:10" x14ac:dyDescent="0.25">
      <c r="C414" s="11"/>
      <c r="D414" s="11"/>
      <c r="E414" s="11"/>
      <c r="F414" s="11"/>
      <c r="G414" s="11"/>
      <c r="H414" s="11"/>
      <c r="I414" s="11"/>
      <c r="J414" s="11"/>
    </row>
    <row r="415" spans="3:10" x14ac:dyDescent="0.25">
      <c r="C415" s="11"/>
      <c r="D415" s="11"/>
      <c r="E415" s="11"/>
      <c r="F415" s="11"/>
      <c r="G415" s="11"/>
      <c r="H415" s="11"/>
      <c r="I415" s="11"/>
      <c r="J415" s="11"/>
    </row>
    <row r="416" spans="3:10" x14ac:dyDescent="0.25">
      <c r="C416" s="11"/>
      <c r="D416" s="11"/>
      <c r="E416" s="11"/>
      <c r="F416" s="11"/>
      <c r="G416" s="11"/>
      <c r="H416" s="11"/>
      <c r="I416" s="11"/>
      <c r="J416" s="11"/>
    </row>
    <row r="417" spans="3:10" x14ac:dyDescent="0.25">
      <c r="C417" s="11"/>
      <c r="D417" s="11"/>
      <c r="E417" s="11"/>
      <c r="F417" s="11"/>
      <c r="G417" s="11"/>
      <c r="H417" s="11"/>
      <c r="I417" s="11"/>
      <c r="J417" s="11"/>
    </row>
    <row r="418" spans="3:10" x14ac:dyDescent="0.25">
      <c r="C418" s="11"/>
      <c r="D418" s="11"/>
      <c r="E418" s="11"/>
      <c r="F418" s="11"/>
      <c r="G418" s="11"/>
      <c r="H418" s="11"/>
      <c r="I418" s="11"/>
      <c r="J418" s="11"/>
    </row>
    <row r="419" spans="3:10" x14ac:dyDescent="0.25">
      <c r="C419" s="11"/>
      <c r="D419" s="11"/>
      <c r="E419" s="11"/>
      <c r="F419" s="11"/>
      <c r="G419" s="11"/>
      <c r="H419" s="11"/>
      <c r="I419" s="11"/>
      <c r="J419" s="11"/>
    </row>
    <row r="420" spans="3:10" x14ac:dyDescent="0.25">
      <c r="C420" s="11"/>
      <c r="D420" s="11"/>
      <c r="E420" s="11"/>
      <c r="F420" s="11"/>
      <c r="G420" s="11"/>
      <c r="H420" s="11"/>
      <c r="I420" s="11"/>
      <c r="J420" s="11"/>
    </row>
    <row r="421" spans="3:10" x14ac:dyDescent="0.25">
      <c r="C421" s="11"/>
      <c r="D421" s="11"/>
      <c r="E421" s="11"/>
      <c r="F421" s="11"/>
      <c r="G421" s="11"/>
      <c r="H421" s="11"/>
      <c r="I421" s="11"/>
      <c r="J421" s="11"/>
    </row>
    <row r="422" spans="3:10" x14ac:dyDescent="0.25">
      <c r="C422" s="11"/>
      <c r="D422" s="11"/>
      <c r="E422" s="11"/>
      <c r="F422" s="11"/>
      <c r="G422" s="11"/>
      <c r="H422" s="11"/>
      <c r="I422" s="11"/>
      <c r="J422" s="11"/>
    </row>
    <row r="423" spans="3:10" x14ac:dyDescent="0.25">
      <c r="C423" s="11"/>
      <c r="D423" s="11"/>
      <c r="E423" s="11"/>
      <c r="F423" s="11"/>
      <c r="G423" s="11"/>
      <c r="H423" s="11"/>
      <c r="I423" s="11"/>
      <c r="J423" s="11"/>
    </row>
    <row r="424" spans="3:10" x14ac:dyDescent="0.25">
      <c r="C424" s="11"/>
      <c r="D424" s="11"/>
      <c r="E424" s="11"/>
      <c r="F424" s="11"/>
      <c r="G424" s="11"/>
      <c r="H424" s="11"/>
      <c r="I424" s="11"/>
      <c r="J424" s="11"/>
    </row>
    <row r="425" spans="3:10" x14ac:dyDescent="0.25">
      <c r="C425" s="11"/>
      <c r="D425" s="11"/>
      <c r="E425" s="11"/>
      <c r="F425" s="11"/>
      <c r="G425" s="11"/>
      <c r="H425" s="11"/>
      <c r="I425" s="11"/>
      <c r="J425" s="11"/>
    </row>
    <row r="426" spans="3:10" x14ac:dyDescent="0.25">
      <c r="C426" s="11"/>
      <c r="D426" s="11"/>
      <c r="E426" s="11"/>
      <c r="F426" s="11"/>
      <c r="G426" s="11"/>
      <c r="H426" s="11"/>
      <c r="I426" s="11"/>
      <c r="J426" s="11"/>
    </row>
    <row r="427" spans="3:10" x14ac:dyDescent="0.25">
      <c r="C427" s="11"/>
      <c r="D427" s="11"/>
      <c r="E427" s="11"/>
      <c r="F427" s="11"/>
      <c r="G427" s="11"/>
      <c r="H427" s="11"/>
      <c r="I427" s="11"/>
      <c r="J427" s="11"/>
    </row>
    <row r="428" spans="3:10" x14ac:dyDescent="0.25">
      <c r="C428" s="11"/>
      <c r="D428" s="11"/>
      <c r="E428" s="11"/>
      <c r="F428" s="11"/>
      <c r="G428" s="11"/>
      <c r="H428" s="11"/>
      <c r="I428" s="11"/>
      <c r="J428" s="11"/>
    </row>
    <row r="429" spans="3:10" x14ac:dyDescent="0.25">
      <c r="C429" s="11"/>
      <c r="D429" s="11"/>
      <c r="E429" s="11"/>
      <c r="F429" s="11"/>
      <c r="G429" s="11"/>
      <c r="H429" s="11"/>
      <c r="I429" s="11"/>
      <c r="J429" s="11"/>
    </row>
    <row r="430" spans="3:10" x14ac:dyDescent="0.25">
      <c r="C430" s="11"/>
      <c r="D430" s="11"/>
      <c r="E430" s="11"/>
      <c r="F430" s="11"/>
      <c r="G430" s="11"/>
      <c r="H430" s="11"/>
      <c r="I430" s="11"/>
      <c r="J430" s="11"/>
    </row>
    <row r="431" spans="3:10" x14ac:dyDescent="0.25">
      <c r="C431" s="11"/>
      <c r="D431" s="11"/>
      <c r="E431" s="11"/>
      <c r="F431" s="11"/>
      <c r="G431" s="11"/>
      <c r="H431" s="11"/>
      <c r="I431" s="11"/>
      <c r="J431" s="11"/>
    </row>
    <row r="432" spans="3:10" x14ac:dyDescent="0.25">
      <c r="C432" s="11"/>
      <c r="D432" s="11"/>
      <c r="E432" s="11"/>
      <c r="F432" s="11"/>
      <c r="G432" s="11"/>
      <c r="H432" s="11"/>
      <c r="I432" s="11"/>
      <c r="J432" s="11"/>
    </row>
    <row r="433" spans="3:10" x14ac:dyDescent="0.25">
      <c r="C433" s="11"/>
      <c r="D433" s="11"/>
      <c r="E433" s="11"/>
      <c r="F433" s="11"/>
      <c r="G433" s="11"/>
      <c r="H433" s="11"/>
      <c r="I433" s="11"/>
      <c r="J433" s="11"/>
    </row>
    <row r="434" spans="3:10" x14ac:dyDescent="0.25">
      <c r="C434" s="11"/>
      <c r="D434" s="11"/>
      <c r="E434" s="11"/>
      <c r="F434" s="11"/>
      <c r="G434" s="11"/>
      <c r="H434" s="11"/>
      <c r="I434" s="11"/>
      <c r="J434" s="11"/>
    </row>
    <row r="435" spans="3:10" x14ac:dyDescent="0.25">
      <c r="C435" s="11"/>
      <c r="D435" s="11"/>
      <c r="E435" s="11"/>
      <c r="F435" s="11"/>
      <c r="G435" s="11"/>
      <c r="H435" s="11"/>
      <c r="I435" s="11"/>
      <c r="J435" s="11"/>
    </row>
    <row r="436" spans="3:10" x14ac:dyDescent="0.25">
      <c r="C436" s="11"/>
      <c r="D436" s="11"/>
      <c r="E436" s="11"/>
      <c r="F436" s="11"/>
      <c r="G436" s="11"/>
      <c r="H436" s="11"/>
      <c r="I436" s="11"/>
      <c r="J436" s="11"/>
    </row>
    <row r="437" spans="3:10" x14ac:dyDescent="0.25">
      <c r="C437" s="11"/>
      <c r="D437" s="11"/>
      <c r="E437" s="11"/>
      <c r="F437" s="11"/>
      <c r="G437" s="11"/>
      <c r="H437" s="11"/>
      <c r="I437" s="11"/>
      <c r="J437" s="11"/>
    </row>
    <row r="438" spans="3:10" x14ac:dyDescent="0.25">
      <c r="C438" s="11"/>
      <c r="D438" s="11"/>
      <c r="E438" s="11"/>
      <c r="F438" s="11"/>
      <c r="G438" s="11"/>
      <c r="H438" s="11"/>
      <c r="I438" s="11"/>
      <c r="J438" s="11"/>
    </row>
    <row r="439" spans="3:10" x14ac:dyDescent="0.25">
      <c r="C439" s="11"/>
      <c r="D439" s="11"/>
      <c r="E439" s="11"/>
      <c r="F439" s="11"/>
      <c r="G439" s="11"/>
      <c r="H439" s="11"/>
      <c r="I439" s="11"/>
      <c r="J439" s="11"/>
    </row>
    <row r="440" spans="3:10" x14ac:dyDescent="0.25">
      <c r="C440" s="11"/>
      <c r="D440" s="11"/>
      <c r="E440" s="11"/>
      <c r="F440" s="11"/>
      <c r="G440" s="11"/>
      <c r="H440" s="11"/>
      <c r="I440" s="11"/>
      <c r="J440" s="11"/>
    </row>
    <row r="441" spans="3:10" x14ac:dyDescent="0.25">
      <c r="C441" s="11"/>
      <c r="D441" s="11"/>
      <c r="E441" s="11"/>
      <c r="F441" s="11"/>
      <c r="G441" s="11"/>
      <c r="H441" s="11"/>
      <c r="I441" s="11"/>
      <c r="J441" s="11"/>
    </row>
    <row r="442" spans="3:10" x14ac:dyDescent="0.25">
      <c r="C442" s="11"/>
      <c r="D442" s="11"/>
      <c r="E442" s="11"/>
      <c r="F442" s="11"/>
      <c r="G442" s="11"/>
      <c r="H442" s="11"/>
      <c r="I442" s="11"/>
      <c r="J442" s="11"/>
    </row>
    <row r="443" spans="3:10" x14ac:dyDescent="0.25">
      <c r="C443" s="11"/>
      <c r="D443" s="11"/>
      <c r="E443" s="11"/>
      <c r="F443" s="11"/>
      <c r="G443" s="11"/>
      <c r="H443" s="11"/>
      <c r="I443" s="11"/>
      <c r="J443" s="11"/>
    </row>
    <row r="444" spans="3:10" x14ac:dyDescent="0.25">
      <c r="C444" s="11"/>
      <c r="D444" s="11"/>
      <c r="E444" s="11"/>
      <c r="F444" s="11"/>
      <c r="G444" s="11"/>
      <c r="H444" s="11"/>
      <c r="I444" s="11"/>
      <c r="J444" s="11"/>
    </row>
    <row r="445" spans="3:10" x14ac:dyDescent="0.25">
      <c r="C445" s="11"/>
      <c r="D445" s="11"/>
      <c r="E445" s="11"/>
      <c r="F445" s="11"/>
      <c r="G445" s="11"/>
      <c r="H445" s="11"/>
      <c r="I445" s="11"/>
      <c r="J445" s="11"/>
    </row>
    <row r="446" spans="3:10" x14ac:dyDescent="0.25">
      <c r="C446" s="11"/>
      <c r="D446" s="11"/>
      <c r="E446" s="11"/>
      <c r="F446" s="11"/>
      <c r="G446" s="11"/>
      <c r="H446" s="11"/>
      <c r="I446" s="11"/>
      <c r="J446" s="11"/>
    </row>
    <row r="447" spans="3:10" x14ac:dyDescent="0.25">
      <c r="C447" s="11"/>
      <c r="D447" s="11"/>
      <c r="E447" s="11"/>
      <c r="F447" s="11"/>
      <c r="G447" s="11"/>
      <c r="H447" s="11"/>
      <c r="I447" s="11"/>
      <c r="J447" s="11"/>
    </row>
    <row r="448" spans="3:10" x14ac:dyDescent="0.25">
      <c r="C448" s="11"/>
      <c r="D448" s="11"/>
      <c r="E448" s="11"/>
      <c r="F448" s="11"/>
      <c r="G448" s="11"/>
      <c r="H448" s="11"/>
      <c r="I448" s="11"/>
      <c r="J448" s="11"/>
    </row>
    <row r="449" spans="3:10" x14ac:dyDescent="0.25">
      <c r="C449" s="11"/>
      <c r="D449" s="11"/>
      <c r="E449" s="11"/>
      <c r="F449" s="11"/>
      <c r="G449" s="11"/>
      <c r="H449" s="11"/>
      <c r="I449" s="11"/>
      <c r="J449" s="11"/>
    </row>
    <row r="450" spans="3:10" x14ac:dyDescent="0.25">
      <c r="C450" s="11"/>
      <c r="D450" s="11"/>
      <c r="E450" s="11"/>
      <c r="F450" s="11"/>
      <c r="G450" s="11"/>
      <c r="H450" s="11"/>
      <c r="I450" s="11"/>
      <c r="J450" s="11"/>
    </row>
    <row r="451" spans="3:10" x14ac:dyDescent="0.25">
      <c r="C451" s="11"/>
      <c r="D451" s="11"/>
      <c r="E451" s="11"/>
      <c r="F451" s="11"/>
      <c r="G451" s="11"/>
      <c r="H451" s="11"/>
      <c r="I451" s="11"/>
      <c r="J451" s="11"/>
    </row>
    <row r="452" spans="3:10" x14ac:dyDescent="0.25">
      <c r="C452" s="11"/>
      <c r="D452" s="11"/>
      <c r="E452" s="11"/>
      <c r="F452" s="11"/>
      <c r="G452" s="11"/>
      <c r="H452" s="11"/>
      <c r="I452" s="11"/>
      <c r="J452" s="11"/>
    </row>
    <row r="453" spans="3:10" x14ac:dyDescent="0.25">
      <c r="C453" s="11"/>
      <c r="D453" s="11"/>
      <c r="E453" s="11"/>
      <c r="F453" s="11"/>
      <c r="G453" s="11"/>
      <c r="H453" s="11"/>
      <c r="I453" s="11"/>
      <c r="J453" s="11"/>
    </row>
    <row r="454" spans="3:10" x14ac:dyDescent="0.25">
      <c r="C454" s="11"/>
      <c r="D454" s="11"/>
      <c r="E454" s="11"/>
      <c r="F454" s="11"/>
      <c r="G454" s="11"/>
      <c r="H454" s="11"/>
      <c r="I454" s="11"/>
      <c r="J454" s="11"/>
    </row>
    <row r="455" spans="3:10" x14ac:dyDescent="0.25">
      <c r="C455" s="11"/>
      <c r="D455" s="11"/>
      <c r="E455" s="11"/>
      <c r="F455" s="11"/>
      <c r="G455" s="11"/>
      <c r="H455" s="11"/>
      <c r="I455" s="11"/>
      <c r="J455" s="11"/>
    </row>
    <row r="456" spans="3:10" x14ac:dyDescent="0.25">
      <c r="C456" s="11"/>
      <c r="D456" s="11"/>
      <c r="E456" s="11"/>
      <c r="F456" s="11"/>
      <c r="G456" s="11"/>
      <c r="H456" s="11"/>
      <c r="I456" s="11"/>
      <c r="J456" s="11"/>
    </row>
    <row r="457" spans="3:10" x14ac:dyDescent="0.25">
      <c r="C457" s="11"/>
      <c r="D457" s="11"/>
      <c r="E457" s="11"/>
      <c r="F457" s="11"/>
      <c r="G457" s="11"/>
      <c r="H457" s="11"/>
      <c r="I457" s="11"/>
      <c r="J457" s="11"/>
    </row>
    <row r="458" spans="3:10" x14ac:dyDescent="0.25">
      <c r="C458" s="11"/>
      <c r="D458" s="11"/>
      <c r="E458" s="11"/>
      <c r="F458" s="11"/>
      <c r="G458" s="11"/>
      <c r="H458" s="11"/>
      <c r="I458" s="11"/>
      <c r="J458" s="11"/>
    </row>
    <row r="459" spans="3:10" x14ac:dyDescent="0.25">
      <c r="C459" s="11"/>
      <c r="D459" s="11"/>
      <c r="E459" s="11"/>
      <c r="F459" s="11"/>
      <c r="G459" s="11"/>
      <c r="H459" s="11"/>
      <c r="I459" s="11"/>
      <c r="J459" s="11"/>
    </row>
    <row r="460" spans="3:10" x14ac:dyDescent="0.25">
      <c r="C460" s="11"/>
      <c r="D460" s="11"/>
      <c r="E460" s="11"/>
      <c r="F460" s="11"/>
      <c r="G460" s="11"/>
      <c r="H460" s="11"/>
      <c r="I460" s="11"/>
      <c r="J460" s="11"/>
    </row>
    <row r="461" spans="3:10" x14ac:dyDescent="0.25">
      <c r="C461" s="11"/>
      <c r="D461" s="11"/>
      <c r="E461" s="11"/>
      <c r="F461" s="11"/>
      <c r="G461" s="11"/>
      <c r="H461" s="11"/>
      <c r="I461" s="11"/>
      <c r="J461" s="11"/>
    </row>
    <row r="462" spans="3:10" x14ac:dyDescent="0.25">
      <c r="C462" s="11"/>
      <c r="D462" s="11"/>
      <c r="E462" s="11"/>
      <c r="F462" s="11"/>
      <c r="G462" s="11"/>
      <c r="H462" s="11"/>
      <c r="I462" s="11"/>
      <c r="J462" s="11"/>
    </row>
    <row r="463" spans="3:10" x14ac:dyDescent="0.25">
      <c r="C463" s="11"/>
      <c r="D463" s="11"/>
      <c r="E463" s="11"/>
      <c r="F463" s="11"/>
      <c r="G463" s="11"/>
      <c r="H463" s="11"/>
      <c r="I463" s="11"/>
      <c r="J463" s="11"/>
    </row>
    <row r="464" spans="3:10" x14ac:dyDescent="0.25">
      <c r="C464" s="11"/>
      <c r="D464" s="11"/>
      <c r="E464" s="11"/>
      <c r="F464" s="11"/>
      <c r="G464" s="11"/>
      <c r="H464" s="11"/>
      <c r="I464" s="11"/>
      <c r="J464" s="11"/>
    </row>
    <row r="465" spans="3:10" x14ac:dyDescent="0.25">
      <c r="C465" s="11"/>
      <c r="D465" s="11"/>
      <c r="E465" s="11"/>
      <c r="F465" s="11"/>
      <c r="G465" s="11"/>
      <c r="H465" s="11"/>
      <c r="I465" s="11"/>
      <c r="J465" s="11"/>
    </row>
    <row r="466" spans="3:10" x14ac:dyDescent="0.25">
      <c r="C466" s="11"/>
      <c r="D466" s="11"/>
      <c r="E466" s="11"/>
      <c r="F466" s="11"/>
      <c r="G466" s="11"/>
      <c r="H466" s="11"/>
      <c r="I466" s="11"/>
      <c r="J466" s="11"/>
    </row>
    <row r="467" spans="3:10" x14ac:dyDescent="0.25">
      <c r="C467" s="11"/>
      <c r="D467" s="11"/>
      <c r="E467" s="11"/>
      <c r="F467" s="11"/>
      <c r="G467" s="11"/>
      <c r="H467" s="11"/>
      <c r="I467" s="11"/>
      <c r="J467" s="11"/>
    </row>
    <row r="468" spans="3:10" x14ac:dyDescent="0.25">
      <c r="C468" s="11"/>
      <c r="D468" s="11"/>
      <c r="E468" s="11"/>
      <c r="F468" s="11"/>
      <c r="G468" s="11"/>
      <c r="H468" s="11"/>
      <c r="I468" s="11"/>
      <c r="J468" s="11"/>
    </row>
    <row r="469" spans="3:10" x14ac:dyDescent="0.25">
      <c r="C469" s="11"/>
      <c r="D469" s="11"/>
      <c r="E469" s="11"/>
      <c r="F469" s="11"/>
      <c r="G469" s="11"/>
      <c r="H469" s="11"/>
      <c r="I469" s="11"/>
      <c r="J469" s="11"/>
    </row>
    <row r="470" spans="3:10" x14ac:dyDescent="0.25">
      <c r="C470" s="11"/>
      <c r="D470" s="11"/>
      <c r="E470" s="11"/>
      <c r="F470" s="11"/>
      <c r="G470" s="11"/>
      <c r="H470" s="11"/>
      <c r="I470" s="11"/>
      <c r="J470" s="11"/>
    </row>
    <row r="471" spans="3:10" x14ac:dyDescent="0.25">
      <c r="C471" s="11"/>
      <c r="D471" s="11"/>
      <c r="E471" s="11"/>
      <c r="F471" s="11"/>
      <c r="G471" s="11"/>
      <c r="H471" s="11"/>
      <c r="I471" s="11"/>
      <c r="J471" s="11"/>
    </row>
    <row r="472" spans="3:10" x14ac:dyDescent="0.25">
      <c r="C472" s="11"/>
      <c r="D472" s="11"/>
      <c r="E472" s="11"/>
      <c r="F472" s="11"/>
      <c r="G472" s="11"/>
      <c r="H472" s="11"/>
      <c r="I472" s="11"/>
      <c r="J472" s="11"/>
    </row>
    <row r="473" spans="3:10" x14ac:dyDescent="0.25">
      <c r="C473" s="11"/>
      <c r="D473" s="11"/>
      <c r="E473" s="11"/>
      <c r="F473" s="11"/>
      <c r="G473" s="11"/>
      <c r="H473" s="11"/>
      <c r="I473" s="11"/>
      <c r="J473" s="11"/>
    </row>
    <row r="474" spans="3:10" x14ac:dyDescent="0.25">
      <c r="C474" s="11"/>
      <c r="D474" s="11"/>
      <c r="E474" s="11"/>
      <c r="F474" s="11"/>
      <c r="G474" s="11"/>
      <c r="H474" s="11"/>
      <c r="I474" s="11"/>
      <c r="J474" s="11"/>
    </row>
    <row r="475" spans="3:10" x14ac:dyDescent="0.25">
      <c r="C475" s="11"/>
      <c r="D475" s="11"/>
      <c r="E475" s="11"/>
      <c r="F475" s="11"/>
      <c r="G475" s="11"/>
      <c r="H475" s="11"/>
      <c r="I475" s="11"/>
      <c r="J475" s="11"/>
    </row>
    <row r="476" spans="3:10" x14ac:dyDescent="0.25">
      <c r="C476" s="11"/>
      <c r="D476" s="11"/>
      <c r="E476" s="11"/>
      <c r="F476" s="11"/>
      <c r="G476" s="11"/>
      <c r="H476" s="11"/>
      <c r="I476" s="11"/>
      <c r="J476" s="11"/>
    </row>
    <row r="477" spans="3:10" x14ac:dyDescent="0.25">
      <c r="C477" s="11"/>
      <c r="D477" s="11"/>
      <c r="E477" s="11"/>
      <c r="F477" s="11"/>
      <c r="G477" s="11"/>
      <c r="H477" s="11"/>
      <c r="I477" s="11"/>
      <c r="J477" s="11"/>
    </row>
    <row r="478" spans="3:10" x14ac:dyDescent="0.25">
      <c r="C478" s="11"/>
      <c r="D478" s="11"/>
      <c r="E478" s="11"/>
      <c r="F478" s="11"/>
      <c r="G478" s="11"/>
      <c r="H478" s="11"/>
      <c r="I478" s="11"/>
      <c r="J478" s="11"/>
    </row>
    <row r="479" spans="3:10" x14ac:dyDescent="0.25">
      <c r="C479" s="11"/>
      <c r="D479" s="11"/>
      <c r="E479" s="11"/>
      <c r="F479" s="11"/>
      <c r="G479" s="11"/>
      <c r="H479" s="11"/>
      <c r="I479" s="11"/>
      <c r="J479" s="11"/>
    </row>
  </sheetData>
  <sheetProtection algorithmName="SHA-512" hashValue="yhstk39amSSp3WXq/cLP5G/7fK0W1DtdW4cpaHTFaHA60mrAZVu/C1DSogUoC+fSbJTh9BnQ+oczoT5Qa8ZSig==" saltValue="W5gmbDfglpIssEgv3aOObg==" spinCount="100000" sheet="1" selectLockedCells="1"/>
  <protectedRanges>
    <protectedRange sqref="H38" name="Område1"/>
  </protectedRanges>
  <mergeCells count="44">
    <mergeCell ref="C1:J1"/>
    <mergeCell ref="C2:J2"/>
    <mergeCell ref="C5:J5"/>
    <mergeCell ref="C3:E3"/>
    <mergeCell ref="C7:I7"/>
    <mergeCell ref="C9:J9"/>
    <mergeCell ref="C12:J12"/>
    <mergeCell ref="C64:I64"/>
    <mergeCell ref="C28:I28"/>
    <mergeCell ref="C33:I33"/>
    <mergeCell ref="C10:J10"/>
    <mergeCell ref="C16:J16"/>
    <mergeCell ref="C18:J18"/>
    <mergeCell ref="C31:E31"/>
    <mergeCell ref="C62:G62"/>
    <mergeCell ref="C15:J15"/>
    <mergeCell ref="C51:I51"/>
    <mergeCell ref="C50:I50"/>
    <mergeCell ref="C20:J20"/>
    <mergeCell ref="C56:G56"/>
    <mergeCell ref="C60:G60"/>
    <mergeCell ref="D99:G99"/>
    <mergeCell ref="D101:G101"/>
    <mergeCell ref="F105:G105"/>
    <mergeCell ref="C70:G70"/>
    <mergeCell ref="C94:J94"/>
    <mergeCell ref="C76:E76"/>
    <mergeCell ref="C72:E72"/>
    <mergeCell ref="C92:I92"/>
    <mergeCell ref="C74:D74"/>
    <mergeCell ref="C86:G86"/>
    <mergeCell ref="C88:G88"/>
    <mergeCell ref="C90:G90"/>
    <mergeCell ref="G72:H72"/>
    <mergeCell ref="C58:G58"/>
    <mergeCell ref="D97:G97"/>
    <mergeCell ref="C34:I34"/>
    <mergeCell ref="C35:I35"/>
    <mergeCell ref="C42:G42"/>
    <mergeCell ref="C44:G44"/>
    <mergeCell ref="C46:G46"/>
    <mergeCell ref="C40:G40"/>
    <mergeCell ref="C48:I48"/>
    <mergeCell ref="C66:I66"/>
  </mergeCells>
  <dataValidations xWindow="587" yWindow="609" count="11">
    <dataValidation type="list" allowBlank="1" showInputMessage="1" showErrorMessage="1" promptTitle="Vælg fra listen" prompt="Klik i højre side af cellen og vælg hvilken type hus" sqref="G72" xr:uid="{00000000-0002-0000-0000-000000000000}">
      <formula1>$D$210:$E$210</formula1>
    </dataValidation>
    <dataValidation type="list" allowBlank="1" showInputMessage="1" showErrorMessage="1" promptTitle="Vælg" prompt="Klik i højre side af cellen og vælg Ja eller Nej" sqref="H86 D52 B53 B30 H84 H76:H82 H42 H58 B37 D32:D49 B68 D69" xr:uid="{00000000-0002-0000-0000-000001000000}">
      <formula1>$H$213:$H$214</formula1>
    </dataValidation>
    <dataValidation allowBlank="1" showInputMessage="1" showErrorMessage="1" promptTitle="Skriv" prompt="Skriv antal dage der har været frit logi til rådighed" sqref="H36 H39:H41 H52 H30:H49" xr:uid="{00000000-0002-0000-0000-000004000000}"/>
    <dataValidation allowBlank="1" showInputMessage="1" showErrorMessage="1" promptTitle="Skriv" prompt="Skriv antal dage der har været bolig til rådighed" sqref="H68:H69" xr:uid="{00000000-0002-0000-0000-000005000000}"/>
    <dataValidation allowBlank="1" showInputMessage="1" showErrorMessage="1" promptTitle="Skriv" prompt="Angiv beløb for perioden, hvis der har været en egenbetaling" sqref="H70" xr:uid="{00000000-0002-0000-0000-000006000000}"/>
    <dataValidation allowBlank="1" showInputMessage="1" showErrorMessage="1" promptTitle="Skriv" prompt="Angiv antal m2 boligens areal udgør" sqref="E74" xr:uid="{00000000-0002-0000-0000-000007000000}"/>
    <dataValidation allowBlank="1" showInputMessage="1" showErrorMessage="1" promptTitle="Skriv" prompt="Angiv boligens opførelsessum pr. m2" sqref="H74" xr:uid="{00000000-0002-0000-0000-000008000000}"/>
    <dataValidation allowBlank="1" showInputMessage="1" showErrorMessage="1" promptTitle="Skriv" prompt="Angiv det faktuelt samlede beløb af fri el, varme mv. i perioden" sqref="H88 H44 H60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H90 H46 H62" xr:uid="{00000000-0002-0000-0000-00000A000000}"/>
    <dataValidation allowBlank="1" showInputMessage="1" showErrorMessage="1" promptTitle="Skriv" prompt="Skriv antal dage der har været vakant- eller prævakant bolig til rådighed" sqref="H37 H53" xr:uid="{18762852-BE63-4D16-AF98-B81222AA5392}"/>
    <dataValidation allowBlank="1" showInputMessage="1" showErrorMessage="1" promptTitle="Skriv" prompt="Skriv antal rum der har været til rådighed" sqref="H38 H54" xr:uid="{E4EEC459-F063-4F4E-97B1-F1B12BFDB757}"/>
  </dataValidations>
  <hyperlinks>
    <hyperlink ref="J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1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2025-10-20T12:59:44Z</cp:lastPrinted>
  <dcterms:created xsi:type="dcterms:W3CDTF">2013-02-01T12:54:25Z</dcterms:created>
  <dcterms:modified xsi:type="dcterms:W3CDTF">2025-11-11T11:48:29Z</dcterms:modified>
</cp:coreProperties>
</file>