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8_{C2C23A36-3C4D-4BEA-86A3-153C1C3AC5CB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T4" i="2" l="1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<sst xmlns="http://schemas.openxmlformats.org/spreadsheetml/2006/main" count="1486" uniqueCount="363">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</sst>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X4" sqref="X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41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November: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November: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November: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November</v>
      </c>
      <c r="L7" s="202" t="s">
        <v>49</v>
      </c>
      <c r="M7" s="202" t="str">
        <f>CONCATENATE("Taxable days in ",E2)</f>
        <v>Taxable days in November</v>
      </c>
      <c r="N7" s="202" t="s">
        <v>50</v>
      </c>
      <c r="O7" s="202" t="str">
        <f>CONCATENATE("Days with food/acc. in ",$E$2)</f>
        <v>Days with food/acc. in November</v>
      </c>
      <c r="P7" s="202" t="str">
        <f>CONCATENATE("Value of benefits in ",$E$2,", DKK")</f>
        <v>Value of benefits in November, DKK</v>
      </c>
      <c r="Q7" s="202" t="str">
        <f>CONCATENATE("Salary in ",$E$2)</f>
        <v>Salary in November</v>
      </c>
      <c r="R7" s="202" t="s">
        <v>51</v>
      </c>
      <c r="S7" s="202" t="s">
        <v>52</v>
      </c>
      <c r="T7" s="202" t="str">
        <f>CONCATENATE("Gross  income in ",$E$2,", DKK")</f>
        <v>Gross  income in November, DKK</v>
      </c>
      <c r="U7" s="213" t="str">
        <f>CONCATENATE("Withheld tax in ",$E$2,", DKK")</f>
        <v>Withheld tax in November, DKK</v>
      </c>
      <c r="V7" s="74"/>
      <c r="W7" s="76" t="s">
        <v>53</v>
      </c>
      <c r="X7" s="77" t="str">
        <f>CONCATENATE("Allowance in ",$E$2,", DKK")</f>
        <v>Allowance in November, DKK</v>
      </c>
      <c r="Y7" s="77" t="str">
        <f>CONCATENATE("Value of food/acc. in ",$E$2,", DKK")</f>
        <v>Value of food/acc. in November, DKK</v>
      </c>
      <c r="Z7" s="77" t="str">
        <f>CONCATENATE("Salary in ",$E$2,", DKK")</f>
        <v>Salary in November, DKK</v>
      </c>
      <c r="AA7" s="78" t="str">
        <f>CONCATENATE("Gross salary in ",$E$2,", DKK")</f>
        <v>Gross salary in November,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746.25</v>
      </c>
      <c r="I202" s="145">
        <f>Kurs!I5</f>
        <v>746.37</v>
      </c>
      <c r="J202" s="145">
        <f>Kurs!J5</f>
        <v>746.43</v>
      </c>
      <c r="K202" s="145">
        <f>Kurs!K5</f>
        <v>746.8</v>
      </c>
      <c r="L202" s="145">
        <f>Kurs!L5</f>
        <v>746.79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746.25</v>
      </c>
      <c r="BQ202" s="146">
        <f>Kurs!I5</f>
        <v>746.37</v>
      </c>
      <c r="BR202" s="146">
        <f>Kurs!J5</f>
        <v>746.43</v>
      </c>
      <c r="BS202" s="146">
        <f>Kurs!K5</f>
        <v>746.8</v>
      </c>
      <c r="BT202" s="146">
        <f>Kurs!L5</f>
        <v>746.79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639.12</v>
      </c>
      <c r="I203" s="145">
        <f>Kurs!I6</f>
        <v>641.70000000000005</v>
      </c>
      <c r="J203" s="145">
        <f>Kurs!J6</f>
        <v>636.24</v>
      </c>
      <c r="K203" s="145">
        <f>Kurs!K6</f>
        <v>642.13</v>
      </c>
      <c r="L203" s="145">
        <f>Kurs!L6</f>
        <v>646.01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639.12</v>
      </c>
      <c r="BQ203" s="146">
        <f>Kurs!I6</f>
        <v>641.70000000000005</v>
      </c>
      <c r="BR203" s="146">
        <f>Kurs!J6</f>
        <v>636.24</v>
      </c>
      <c r="BS203" s="146">
        <f>Kurs!K6</f>
        <v>642.13</v>
      </c>
      <c r="BT203" s="146">
        <f>Kurs!L6</f>
        <v>646.01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466.94</v>
      </c>
      <c r="I204" s="145">
        <f>Kurs!I7</f>
        <v>464.84</v>
      </c>
      <c r="J204" s="145">
        <f>Kurs!J7</f>
        <v>460.02</v>
      </c>
      <c r="K204" s="145">
        <f>Kurs!K7</f>
        <v>458.72</v>
      </c>
      <c r="L204" s="145">
        <f>Kurs!L7</f>
        <v>459.62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7z6LeX4n3kThkhzm0HYYL0dQH1ozkaThh1Y3ulaKkyDaIu7eq247pSOjjB3OZE7Ee+zhq8NfOVQ9x0CzGsLKDw==" saltValue="x5IiemxmHSdAamRjv71E6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L12" sqref="L12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>
        <v>746.25</v>
      </c>
      <c r="I5" s="163">
        <v>746.37</v>
      </c>
      <c r="J5" s="140">
        <v>746.43</v>
      </c>
      <c r="K5" s="140">
        <v>746.8</v>
      </c>
      <c r="L5" s="140">
        <v>746.79</v>
      </c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>
        <v>639.12</v>
      </c>
      <c r="I6" s="163">
        <v>641.70000000000005</v>
      </c>
      <c r="J6" s="140">
        <v>636.24</v>
      </c>
      <c r="K6" s="140">
        <v>642.13</v>
      </c>
      <c r="L6" s="140">
        <v>646.01</v>
      </c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>
        <v>466.94</v>
      </c>
      <c r="I7" s="163">
        <v>464.84</v>
      </c>
      <c r="J7" s="140">
        <v>460.02</v>
      </c>
      <c r="K7" s="140">
        <v>458.72</v>
      </c>
      <c r="L7" s="140">
        <v>459.62</v>
      </c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ku3UVgr9nSBKhzLWaGRH00n8wHwgiuRfHuVMOEO5aKmGSBBGsizjaKw+sQz0DamR0sVEIsDAODOteLZM5afPEg==" saltValue="3YRuOe3m47guMwrzwEPZow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2025-12-01T14:52:13Z</dcterms:modified>
</cp:coreProperties>
</file>