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8_{1831A20A-93EE-47F4-8705-C39843378AB6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T4" i="2" l="1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<sst xmlns="http://schemas.openxmlformats.org/spreadsheetml/2006/main" count="1486" uniqueCount="363">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</sst>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G14" sqref="G1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39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September: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September: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September: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September</v>
      </c>
      <c r="L7" s="202" t="s">
        <v>49</v>
      </c>
      <c r="M7" s="202" t="str">
        <f>CONCATENATE("Taxable days in ",E2)</f>
        <v>Taxable days in September</v>
      </c>
      <c r="N7" s="202" t="s">
        <v>50</v>
      </c>
      <c r="O7" s="202" t="str">
        <f>CONCATENATE("Days with food/acc. in ",$E$2)</f>
        <v>Days with food/acc. in September</v>
      </c>
      <c r="P7" s="202" t="str">
        <f>CONCATENATE("Value of benefits in ",$E$2,", DKK")</f>
        <v>Value of benefits in September, DKK</v>
      </c>
      <c r="Q7" s="202" t="str">
        <f>CONCATENATE("Salary in ",$E$2)</f>
        <v>Salary in September</v>
      </c>
      <c r="R7" s="202" t="s">
        <v>51</v>
      </c>
      <c r="S7" s="202" t="s">
        <v>52</v>
      </c>
      <c r="T7" s="202" t="str">
        <f>CONCATENATE("Gross  income in ",$E$2,", DKK")</f>
        <v>Gross  income in September, DKK</v>
      </c>
      <c r="U7" s="213" t="str">
        <f>CONCATENATE("Withheld tax in ",$E$2,", DKK")</f>
        <v>Withheld tax in September, DKK</v>
      </c>
      <c r="V7" s="74"/>
      <c r="W7" s="76" t="s">
        <v>53</v>
      </c>
      <c r="X7" s="77" t="str">
        <f>CONCATENATE("Allowance in ",$E$2,", DKK")</f>
        <v>Allowance in September, DKK</v>
      </c>
      <c r="Y7" s="77" t="str">
        <f>CONCATENATE("Value of food/acc. in ",$E$2,", DKK")</f>
        <v>Value of food/acc. in September, DKK</v>
      </c>
      <c r="Z7" s="77" t="str">
        <f>CONCATENATE("Salary in ",$E$2,", DKK")</f>
        <v>Salary in September, DKK</v>
      </c>
      <c r="AA7" s="78" t="str">
        <f>CONCATENATE("Gross salary in ",$E$2,", DKK")</f>
        <v>Gross salary in September,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746.37</v>
      </c>
      <c r="J202" s="145">
        <f>Kurs!J5</f>
        <v>746.43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746.37</v>
      </c>
      <c r="BR202" s="146">
        <f>Kurs!J5</f>
        <v>746.43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641.70000000000005</v>
      </c>
      <c r="J203" s="145">
        <f>Kurs!J6</f>
        <v>636.24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641.70000000000005</v>
      </c>
      <c r="BR203" s="146">
        <f>Kurs!J6</f>
        <v>636.24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464.84</v>
      </c>
      <c r="J204" s="145">
        <f>Kurs!J7</f>
        <v>460.02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K7" sqref="K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>
        <v>746.37</v>
      </c>
      <c r="J5" s="140">
        <v>746.43</v>
      </c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>
        <v>641.70000000000005</v>
      </c>
      <c r="J6" s="140">
        <v>636.24</v>
      </c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>
        <v>464.84</v>
      </c>
      <c r="J7" s="140">
        <v>460.02</v>
      </c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JxeB2ULmx5B41N646U/SyLPWHufJeR4fcozeyUDoQFxRquSiJ7znvGXDGKgUE4WJI10jEyzXirlCAZO/YUHjjg==" saltValue="Q7NFuwKDTUitGDxw6nefJ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2025-10-08T12:23:12Z</dcterms:modified>
</cp:coreProperties>
</file>