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Overskydende skat\"/>
    </mc:Choice>
  </mc:AlternateContent>
  <xr:revisionPtr revIDLastSave="0" documentId="13_ncr:1_{9FFAF5F6-B688-42CF-B882-EBDDF6FB829F}" xr6:coauthVersionLast="47" xr6:coauthVersionMax="47" xr10:uidLastSave="{00000000-0000-0000-0000-000000000000}"/>
  <bookViews>
    <workbookView xWindow="630" yWindow="795" windowWidth="28230" windowHeight="1326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1" i="1" l="1"/>
  <c r="O9" i="1"/>
  <c r="O8" i="1"/>
  <c r="O51" i="1" l="1"/>
  <c r="O11" i="1" l="1"/>
  <c r="O28" i="1" l="1"/>
  <c r="O30" i="1" s="1"/>
  <c r="O32" i="1" l="1"/>
  <c r="O56" i="1" s="1"/>
</calcChain>
</file>

<file path=xl/sharedStrings.xml><?xml version="1.0" encoding="utf-8"?>
<sst xmlns="http://schemas.openxmlformats.org/spreadsheetml/2006/main" count="64" uniqueCount="51">
  <si>
    <t>-</t>
  </si>
  <si>
    <t>=</t>
  </si>
  <si>
    <t>1.</t>
  </si>
  <si>
    <t>2.</t>
  </si>
  <si>
    <t>3.</t>
  </si>
  <si>
    <t>4.</t>
  </si>
  <si>
    <t>kr.</t>
  </si>
  <si>
    <t xml:space="preserve"> </t>
  </si>
  <si>
    <t>+</t>
  </si>
  <si>
    <t xml:space="preserve">                                                                                                          </t>
  </si>
  <si>
    <t>Akileraarutit B-t Akilikkat</t>
  </si>
  <si>
    <t>Kommuneqarfik Sermersooq</t>
  </si>
  <si>
    <t>Qeqqata Kommunia</t>
  </si>
  <si>
    <t>Kommune Kujalleq</t>
  </si>
  <si>
    <t>Kommune Qeqertalik</t>
  </si>
  <si>
    <t>Avannaata Kommunia</t>
  </si>
  <si>
    <t>Cpr.nr.</t>
  </si>
  <si>
    <t>Navn:</t>
  </si>
  <si>
    <t>B-indkomst i alt</t>
  </si>
  <si>
    <t>Ligningsmæssige fradrag:</t>
  </si>
  <si>
    <t>Skattefri B-indkomst:</t>
  </si>
  <si>
    <t>GIS/DIS-indkomst og/eller offentlig hjælp hjælp (tidl. Tvangsvurderet hjælp):</t>
  </si>
  <si>
    <t>A-indkomst i alt:</t>
  </si>
  <si>
    <t>Skattepligtig indkomst</t>
  </si>
  <si>
    <t>Personfradrag for hele året:</t>
  </si>
  <si>
    <t>OBS OBS OBS - De skal huske at sætte antal skattepligtsdage svarende til indkomstperiode, eks. 152 dage</t>
  </si>
  <si>
    <r>
      <t xml:space="preserve">Hvis skattepligtsperioden er kortere end 1 år, oplyses </t>
    </r>
    <r>
      <rPr>
        <b/>
        <u/>
        <sz val="11"/>
        <rFont val="Arial"/>
        <family val="2"/>
      </rPr>
      <t>antal dage</t>
    </r>
    <r>
      <rPr>
        <sz val="11"/>
        <rFont val="Arial"/>
        <family val="2"/>
      </rPr>
      <t xml:space="preserve"> med skattepligt:</t>
    </r>
  </si>
  <si>
    <t>Beregnin foretages såeldes:</t>
  </si>
  <si>
    <t>personfradrag x antal skattepligtige dage</t>
  </si>
  <si>
    <t>Evt. Overførsel af ægtefællens uudnyttede fradrag:</t>
  </si>
  <si>
    <t>Ægtefællens personfradrag, uudnyttet</t>
  </si>
  <si>
    <t>Ægtefællens skattefri B-indkomst, uudnyttet</t>
  </si>
  <si>
    <t>Ægtefællens ligningsmæssige fradrag, uudnyttet</t>
  </si>
  <si>
    <t>Skalaindkomst (nedrundes til hele 100 kr.)</t>
  </si>
  <si>
    <t>Slutskatten udgør:</t>
  </si>
  <si>
    <t>af skalaindkosmten (se skattekommune nederst):</t>
  </si>
  <si>
    <t>Nedslag i sluskat vedrørende DIS/GIS-indkomst og/eller offentlig hjælp</t>
  </si>
  <si>
    <t>Slutskat x DIS/GIS og/eller offentlig hjælp</t>
  </si>
  <si>
    <t>skattepligtige indkomst</t>
  </si>
  <si>
    <t>Betalte skatter oplistet her:</t>
  </si>
  <si>
    <t>Arbejdsgiver:</t>
  </si>
  <si>
    <t>A-skat:</t>
  </si>
  <si>
    <t>I alt A-skat og B-skat. Beløbet fratrækkes i den beregnede skat:</t>
  </si>
  <si>
    <t>Overskydende skat, hvis beløbet er negativt og restskat hvis beløbet er positiv</t>
  </si>
  <si>
    <t>Samlede udskrivningsprocenter for kommunerne:</t>
  </si>
  <si>
    <t>Skattestyrelsen</t>
  </si>
  <si>
    <t>(1/1 - 31/5-2025)</t>
  </si>
  <si>
    <t>Indregnet restskat 2023:</t>
  </si>
  <si>
    <t>Uopfyldt opsparingsforpligtelse 2023:</t>
  </si>
  <si>
    <t>BEREGNING AF SKAT FOR INDKOMSTÅRET 2025</t>
  </si>
  <si>
    <t>365 dage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</si>
</sst>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b/>
      <i/>
      <sz val="11"/>
      <color indexed="10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66">
    <xf numFmtId="0" fontId="0" fillId="0" borderId="0" xfId="0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2" fillId="0" borderId="0" xfId="0" applyFont="1"/>
    <xf numFmtId="3" fontId="3" fillId="0" borderId="2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 applyAlignment="1">
      <alignment horizontal="right"/>
    </xf>
    <xf numFmtId="0" fontId="9" fillId="0" borderId="0" xfId="0" applyFont="1"/>
    <xf numFmtId="3" fontId="2" fillId="0" borderId="5" xfId="0" applyNumberFormat="1" applyFont="1" applyBorder="1" applyAlignment="1">
      <alignment horizontal="right"/>
    </xf>
    <xf numFmtId="0" fontId="3" fillId="0" borderId="0" xfId="0" applyFont="1"/>
    <xf numFmtId="3" fontId="2" fillId="0" borderId="2" xfId="0" applyNumberFormat="1" applyFont="1" applyBorder="1"/>
    <xf numFmtId="0" fontId="2" fillId="0" borderId="8" xfId="0" applyFont="1" applyBorder="1"/>
    <xf numFmtId="3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3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right"/>
    </xf>
    <xf numFmtId="3" fontId="3" fillId="0" borderId="2" xfId="0" applyNumberFormat="1" applyFont="1" applyBorder="1"/>
    <xf numFmtId="9" fontId="2" fillId="0" borderId="0" xfId="0" applyNumberFormat="1" applyFont="1"/>
    <xf numFmtId="3" fontId="2" fillId="0" borderId="4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9" fontId="3" fillId="0" borderId="7" xfId="1" applyFont="1" applyFill="1" applyBorder="1" applyAlignment="1" applyProtection="1">
      <alignment horizontal="center"/>
      <protection locked="0"/>
    </xf>
    <xf numFmtId="3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3" fontId="3" fillId="0" borderId="13" xfId="0" applyNumberFormat="1" applyFont="1" applyBorder="1"/>
    <xf numFmtId="3" fontId="2" fillId="0" borderId="11" xfId="0" applyNumberFormat="1" applyFont="1" applyBorder="1"/>
    <xf numFmtId="3" fontId="2" fillId="0" borderId="14" xfId="0" applyNumberFormat="1" applyFont="1" applyBorder="1"/>
    <xf numFmtId="9" fontId="2" fillId="0" borderId="12" xfId="0" applyNumberFormat="1" applyFont="1" applyBorder="1"/>
    <xf numFmtId="3" fontId="2" fillId="0" borderId="11" xfId="0" applyNumberFormat="1" applyFont="1" applyBorder="1" applyAlignment="1" applyProtection="1">
      <alignment horizontal="center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3" fontId="3" fillId="0" borderId="0" xfId="0" applyNumberFormat="1" applyFont="1"/>
    <xf numFmtId="0" fontId="9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3" fontId="2" fillId="0" borderId="11" xfId="0" applyNumberFormat="1" applyFont="1" applyBorder="1"/>
    <xf numFmtId="3" fontId="2" fillId="0" borderId="14" xfId="0" applyNumberFormat="1" applyFont="1" applyBorder="1"/>
    <xf numFmtId="0" fontId="0" fillId="0" borderId="14" xfId="0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wrapText="1"/>
    </xf>
    <xf numFmtId="0" fontId="2" fillId="0" borderId="2" xfId="0" applyFont="1" applyBorder="1" applyProtection="1">
      <protection locked="0"/>
    </xf>
    <xf numFmtId="0" fontId="8" fillId="0" borderId="0" xfId="0" applyFont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colors>
    <mruColors>
      <color rgb="FFCC3300"/>
      <color rgb="FF6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showGridLines="0" tabSelected="1" topLeftCell="A26" zoomScaleNormal="100" zoomScalePageLayoutView="80" workbookViewId="0">
      <selection activeCell="O53" sqref="O53"/>
    </sheetView>
  </sheetViews>
  <sheetFormatPr defaultRowHeight="14.25" x14ac:dyDescent="0.2"/>
  <cols>
    <col min="1" max="1" width="15.7109375" style="5" customWidth="1"/>
    <col min="2" max="2" width="13.5703125" style="5" customWidth="1"/>
    <col min="3" max="3" width="7.42578125" style="5" customWidth="1"/>
    <col min="4" max="4" width="9" style="5" customWidth="1"/>
    <col min="5" max="7" width="9.140625" style="5"/>
    <col min="8" max="8" width="8.5703125" style="5" customWidth="1"/>
    <col min="9" max="9" width="6.85546875" style="5" customWidth="1"/>
    <col min="10" max="10" width="5" style="5" customWidth="1"/>
    <col min="11" max="11" width="4.5703125" style="5" hidden="1" customWidth="1"/>
    <col min="12" max="12" width="5.28515625" style="5" hidden="1" customWidth="1"/>
    <col min="13" max="13" width="3.28515625" style="5" customWidth="1"/>
    <col min="14" max="14" width="9.140625" style="5" hidden="1" customWidth="1"/>
    <col min="15" max="15" width="9.85546875" style="2" bestFit="1" customWidth="1"/>
    <col min="16" max="16384" width="9.140625" style="5"/>
  </cols>
  <sheetData>
    <row r="1" spans="1:18" ht="15" x14ac:dyDescent="0.25">
      <c r="A1" s="65" t="s">
        <v>49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8" ht="15" x14ac:dyDescent="0.25">
      <c r="A3" s="9" t="s">
        <v>16</v>
      </c>
      <c r="B3" s="64"/>
      <c r="C3" s="64"/>
      <c r="D3" s="64"/>
      <c r="E3" s="11" t="s">
        <v>17</v>
      </c>
      <c r="F3" s="64"/>
      <c r="G3" s="64"/>
      <c r="H3" s="64"/>
      <c r="I3" s="64"/>
      <c r="K3" s="10"/>
      <c r="L3" s="10"/>
    </row>
    <row r="5" spans="1:18" ht="17.25" customHeight="1" x14ac:dyDescent="0.2">
      <c r="A5" s="5" t="s">
        <v>22</v>
      </c>
      <c r="M5" s="5" t="s">
        <v>8</v>
      </c>
      <c r="N5" s="2"/>
      <c r="O5" s="28"/>
    </row>
    <row r="6" spans="1:18" ht="17.25" customHeight="1" x14ac:dyDescent="0.2">
      <c r="A6" s="5" t="s">
        <v>21</v>
      </c>
      <c r="M6" s="5" t="s">
        <v>8</v>
      </c>
      <c r="N6" s="2"/>
      <c r="O6" s="29"/>
    </row>
    <row r="7" spans="1:18" ht="17.25" customHeight="1" x14ac:dyDescent="0.2">
      <c r="A7" s="5" t="s">
        <v>18</v>
      </c>
      <c r="M7" s="5" t="s">
        <v>8</v>
      </c>
      <c r="N7" s="2"/>
      <c r="O7" s="29"/>
      <c r="R7" s="2"/>
    </row>
    <row r="8" spans="1:18" ht="17.25" customHeight="1" x14ac:dyDescent="0.2">
      <c r="A8" s="5" t="s">
        <v>20</v>
      </c>
      <c r="B8" s="12"/>
      <c r="M8" s="5" t="s">
        <v>0</v>
      </c>
      <c r="N8" s="2"/>
      <c r="O8" s="13">
        <f>IF(AND(0&lt;=O18,O18&lt;365, LEN(O18)&gt;0),(5000*(O18/365)),5000)</f>
        <v>5000</v>
      </c>
    </row>
    <row r="9" spans="1:18" ht="17.25" customHeight="1" x14ac:dyDescent="0.2">
      <c r="A9" s="5" t="s">
        <v>19</v>
      </c>
      <c r="M9" s="5" t="s">
        <v>0</v>
      </c>
      <c r="N9" s="2"/>
      <c r="O9" s="31">
        <f>IF(AND(0&lt;=O18,O18&lt;365, LEN(O18)&gt;0),(10000*(O18/365)),10000)</f>
        <v>10000</v>
      </c>
    </row>
    <row r="10" spans="1:18" ht="15" x14ac:dyDescent="0.25">
      <c r="A10" s="48" t="s">
        <v>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2"/>
    </row>
    <row r="11" spans="1:18" ht="15" thickBot="1" x14ac:dyDescent="0.25">
      <c r="A11" s="47" t="s">
        <v>23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8"/>
      <c r="N11" s="4"/>
      <c r="O11" s="15">
        <f>IF(O7&gt;=O8, O5+O6+O7-O8-O9, O5+O6-O9)</f>
        <v>-10000</v>
      </c>
    </row>
    <row r="12" spans="1:18" x14ac:dyDescent="0.2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8" x14ac:dyDescent="0.2">
      <c r="A13" s="5" t="s">
        <v>24</v>
      </c>
      <c r="C13" s="2">
        <v>60000</v>
      </c>
      <c r="D13" s="5" t="s">
        <v>6</v>
      </c>
      <c r="F13" s="47"/>
      <c r="G13" s="47"/>
      <c r="H13" s="47"/>
      <c r="I13" s="47"/>
      <c r="J13" s="47"/>
      <c r="K13" s="47"/>
      <c r="L13" s="47"/>
      <c r="M13" s="8"/>
    </row>
    <row r="14" spans="1:18" x14ac:dyDescent="0.2">
      <c r="C14" s="2"/>
      <c r="M14" s="8"/>
    </row>
    <row r="15" spans="1:18" ht="15" x14ac:dyDescent="0.25">
      <c r="A15" s="35" t="s">
        <v>25</v>
      </c>
      <c r="C15" s="2"/>
      <c r="M15" s="8"/>
    </row>
    <row r="16" spans="1:18" ht="15" x14ac:dyDescent="0.25">
      <c r="A16" s="35" t="s">
        <v>46</v>
      </c>
      <c r="C16" s="2"/>
      <c r="M16" s="8"/>
    </row>
    <row r="17" spans="1:15" x14ac:dyDescent="0.2">
      <c r="M17" s="8"/>
    </row>
    <row r="18" spans="1:15" ht="15" customHeight="1" x14ac:dyDescent="0.25">
      <c r="A18" s="5" t="s">
        <v>26</v>
      </c>
      <c r="O18" s="30"/>
    </row>
    <row r="19" spans="1:15" x14ac:dyDescent="0.2">
      <c r="A19" s="47" t="s">
        <v>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spans="1:15" ht="15" thickBot="1" x14ac:dyDescent="0.25">
      <c r="A20" s="47" t="s">
        <v>27</v>
      </c>
      <c r="B20" s="47"/>
      <c r="C20" s="47"/>
      <c r="D20" s="47"/>
      <c r="E20" s="47" t="s">
        <v>28</v>
      </c>
      <c r="F20" s="47"/>
      <c r="G20" s="47"/>
      <c r="H20" s="47"/>
      <c r="I20" s="47"/>
      <c r="J20" s="47"/>
      <c r="K20" s="47"/>
      <c r="L20" s="47"/>
      <c r="M20" s="47"/>
      <c r="N20" s="47"/>
    </row>
    <row r="21" spans="1:15" ht="15" thickBot="1" x14ac:dyDescent="0.25">
      <c r="A21" s="49"/>
      <c r="B21" s="49"/>
      <c r="C21" s="49"/>
      <c r="D21" s="49"/>
      <c r="E21" s="50" t="s">
        <v>50</v>
      </c>
      <c r="F21" s="50"/>
      <c r="G21" s="50"/>
      <c r="H21" s="50"/>
      <c r="I21" s="2"/>
      <c r="J21" s="49"/>
      <c r="K21" s="49"/>
      <c r="L21" s="49"/>
      <c r="M21" s="17" t="s">
        <v>0</v>
      </c>
      <c r="N21" s="3"/>
      <c r="O21" s="1">
        <f>IF(AND(0&lt;=O18,O18&lt;365, LEN(O18)&gt;0),(C13*(O18/365)),60000)</f>
        <v>60000</v>
      </c>
    </row>
    <row r="22" spans="1: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7"/>
      <c r="N22" s="1"/>
    </row>
    <row r="23" spans="1:15" ht="15" x14ac:dyDescent="0.25">
      <c r="A23" s="20" t="s">
        <v>29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7"/>
      <c r="N23" s="1"/>
    </row>
    <row r="24" spans="1:15" x14ac:dyDescent="0.2">
      <c r="A24" s="5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7" t="s">
        <v>0</v>
      </c>
      <c r="N24" s="1"/>
      <c r="O24" s="30"/>
    </row>
    <row r="25" spans="1:15" x14ac:dyDescent="0.2">
      <c r="A25" s="5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7" t="s">
        <v>0</v>
      </c>
      <c r="N25" s="1"/>
      <c r="O25" s="30"/>
    </row>
    <row r="26" spans="1:15" x14ac:dyDescent="0.2">
      <c r="A26" s="5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7" t="s">
        <v>0</v>
      </c>
      <c r="N26" s="1"/>
      <c r="O26" s="30"/>
    </row>
    <row r="27" spans="1:15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18"/>
    </row>
    <row r="28" spans="1:15" ht="15" thickBot="1" x14ac:dyDescent="0.25">
      <c r="A28" s="47" t="s">
        <v>33</v>
      </c>
      <c r="B28" s="47"/>
      <c r="C28" s="47"/>
      <c r="D28" s="47"/>
      <c r="E28" s="47"/>
      <c r="F28" s="47"/>
      <c r="G28" s="47"/>
      <c r="H28" s="55"/>
      <c r="I28" s="2"/>
      <c r="J28" s="2"/>
      <c r="K28" s="2"/>
      <c r="L28" s="2"/>
      <c r="M28" s="17" t="s">
        <v>1</v>
      </c>
      <c r="N28" s="7"/>
      <c r="O28" s="19">
        <f>TRUNC(IF((O11-O21-O24)&lt;=0,0,O11-O21-O24-O25-O26),-2)</f>
        <v>0</v>
      </c>
    </row>
    <row r="29" spans="1:15" ht="15" thickTop="1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5" s="14" customFormat="1" ht="15" x14ac:dyDescent="0.25">
      <c r="A30" s="14" t="s">
        <v>34</v>
      </c>
      <c r="C30" s="32"/>
      <c r="D30" s="51" t="s">
        <v>35</v>
      </c>
      <c r="E30" s="52"/>
      <c r="F30" s="52"/>
      <c r="G30" s="52"/>
      <c r="H30" s="52"/>
      <c r="I30" s="52"/>
      <c r="J30" s="52"/>
      <c r="K30" s="52"/>
      <c r="L30" s="52"/>
      <c r="M30" s="52"/>
      <c r="N30" s="6"/>
      <c r="O30" s="20">
        <f>+O28*(C30)</f>
        <v>0</v>
      </c>
    </row>
    <row r="31" spans="1:15" x14ac:dyDescent="0.2">
      <c r="A31" s="2"/>
      <c r="B31" s="2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</row>
    <row r="32" spans="1:15" x14ac:dyDescent="0.2">
      <c r="A32" s="5" t="s">
        <v>36</v>
      </c>
      <c r="B32" s="2"/>
      <c r="C32" s="1"/>
      <c r="D32" s="2"/>
      <c r="E32" s="2"/>
      <c r="F32" s="2"/>
      <c r="G32" s="2"/>
      <c r="H32" s="2"/>
      <c r="I32" s="2"/>
      <c r="J32" s="2"/>
      <c r="K32" s="2"/>
      <c r="L32" s="2"/>
      <c r="M32" s="17" t="s">
        <v>0</v>
      </c>
      <c r="N32" s="1"/>
      <c r="O32" s="30">
        <f>O30*O6/O11</f>
        <v>0</v>
      </c>
    </row>
    <row r="33" spans="1:15" x14ac:dyDescent="0.2">
      <c r="A33" s="2"/>
      <c r="B33" s="2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</row>
    <row r="34" spans="1:15" s="22" customFormat="1" ht="12" x14ac:dyDescent="0.2">
      <c r="A34" s="21"/>
      <c r="B34" s="53" t="s">
        <v>37</v>
      </c>
      <c r="C34" s="53"/>
      <c r="D34" s="53"/>
      <c r="E34" s="53"/>
      <c r="O34" s="21"/>
    </row>
    <row r="35" spans="1:15" s="22" customFormat="1" ht="12.75" thickBot="1" x14ac:dyDescent="0.25">
      <c r="A35" s="21"/>
      <c r="B35" s="58" t="s">
        <v>38</v>
      </c>
      <c r="C35" s="58"/>
      <c r="D35" s="58"/>
      <c r="E35" s="58"/>
      <c r="F35" s="23"/>
      <c r="G35" s="23"/>
      <c r="H35" s="23"/>
      <c r="I35" s="23"/>
      <c r="O35" s="21"/>
    </row>
    <row r="36" spans="1:15" ht="9.75" customHeight="1" x14ac:dyDescent="0.2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16"/>
    </row>
    <row r="37" spans="1:15" ht="15" x14ac:dyDescent="0.25">
      <c r="A37" s="48" t="s">
        <v>39</v>
      </c>
      <c r="B37" s="48"/>
      <c r="C37" s="48"/>
      <c r="D37" s="48"/>
      <c r="E37" s="48"/>
      <c r="F37" s="48"/>
      <c r="G37" s="47"/>
      <c r="H37" s="47"/>
      <c r="I37" s="47"/>
      <c r="J37" s="47"/>
      <c r="K37" s="47"/>
      <c r="L37" s="47"/>
      <c r="M37" s="47"/>
      <c r="N37" s="47"/>
    </row>
    <row r="38" spans="1:15" ht="6" customHeight="1" x14ac:dyDescent="0.2"/>
    <row r="39" spans="1:15" ht="15" x14ac:dyDescent="0.25">
      <c r="A39" s="48" t="s">
        <v>40</v>
      </c>
      <c r="B39" s="48"/>
      <c r="C39" s="14"/>
      <c r="F39" s="14"/>
      <c r="I39" s="14" t="s">
        <v>41</v>
      </c>
    </row>
    <row r="40" spans="1:15" ht="6" customHeight="1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x14ac:dyDescent="0.2">
      <c r="A41" s="10" t="s">
        <v>2</v>
      </c>
      <c r="B41" s="45"/>
      <c r="C41" s="45"/>
      <c r="D41" s="45"/>
      <c r="E41" s="45"/>
      <c r="F41" s="45"/>
      <c r="G41" s="45"/>
      <c r="H41" s="46"/>
      <c r="I41" s="43"/>
      <c r="J41" s="44"/>
      <c r="N41" s="25"/>
    </row>
    <row r="42" spans="1:15" ht="6" customHeight="1" x14ac:dyDescent="0.25">
      <c r="A42" s="14"/>
      <c r="B42" s="47"/>
      <c r="C42" s="47"/>
      <c r="D42" s="2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x14ac:dyDescent="0.2">
      <c r="A43" s="10" t="s">
        <v>3</v>
      </c>
      <c r="B43" s="45"/>
      <c r="C43" s="45"/>
      <c r="D43" s="45"/>
      <c r="E43" s="45"/>
      <c r="F43" s="45"/>
      <c r="G43" s="45"/>
      <c r="H43" s="46"/>
      <c r="I43" s="41"/>
      <c r="J43" s="42"/>
      <c r="N43" s="25"/>
    </row>
    <row r="44" spans="1:15" ht="6" customHeight="1" x14ac:dyDescent="0.2">
      <c r="A44" s="47"/>
      <c r="B44" s="47"/>
      <c r="C44" s="47"/>
      <c r="D44" s="2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x14ac:dyDescent="0.2">
      <c r="A45" s="10" t="s">
        <v>4</v>
      </c>
      <c r="B45" s="45"/>
      <c r="C45" s="45"/>
      <c r="D45" s="45"/>
      <c r="E45" s="45"/>
      <c r="F45" s="45"/>
      <c r="G45" s="45"/>
      <c r="H45" s="46"/>
      <c r="I45" s="43"/>
      <c r="J45" s="44"/>
      <c r="N45" s="25"/>
    </row>
    <row r="46" spans="1:15" ht="6" customHeight="1" x14ac:dyDescent="0.2">
      <c r="A46" s="47"/>
      <c r="B46" s="47"/>
      <c r="C46" s="47"/>
      <c r="D46" s="2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x14ac:dyDescent="0.2">
      <c r="A47" s="10" t="s">
        <v>5</v>
      </c>
      <c r="B47" s="45"/>
      <c r="C47" s="45"/>
      <c r="D47" s="45"/>
      <c r="E47" s="45"/>
      <c r="F47" s="45"/>
      <c r="G47" s="45"/>
      <c r="H47" s="46"/>
      <c r="I47" s="41"/>
      <c r="J47" s="42"/>
      <c r="N47" s="25"/>
    </row>
    <row r="48" spans="1:15" ht="6" customHeight="1" x14ac:dyDescent="0.2">
      <c r="D48" s="2"/>
      <c r="N48" s="25"/>
    </row>
    <row r="49" spans="1:15" ht="15" x14ac:dyDescent="0.25">
      <c r="A49" s="26" t="s">
        <v>10</v>
      </c>
      <c r="B49" s="15"/>
      <c r="C49" s="15"/>
      <c r="D49" s="10"/>
      <c r="E49" s="10"/>
      <c r="F49" s="10"/>
      <c r="G49" s="10"/>
      <c r="H49" s="24"/>
      <c r="I49" s="41"/>
      <c r="J49" s="42"/>
      <c r="N49" s="25"/>
    </row>
    <row r="50" spans="1:15" ht="6" customHeight="1" x14ac:dyDescent="0.25">
      <c r="A50" s="20"/>
      <c r="B50" s="2"/>
      <c r="C50" s="2"/>
      <c r="E50" s="2"/>
      <c r="N50" s="25"/>
    </row>
    <row r="51" spans="1:15" x14ac:dyDescent="0.2">
      <c r="A51" s="2" t="s">
        <v>42</v>
      </c>
      <c r="B51" s="2"/>
      <c r="C51" s="2"/>
      <c r="D51" s="2"/>
      <c r="E51" s="2"/>
      <c r="F51" s="2"/>
      <c r="G51" s="2"/>
      <c r="M51" s="17" t="s">
        <v>0</v>
      </c>
      <c r="N51" s="34"/>
      <c r="O51" s="15">
        <f>+I41+I43+I45+I47+I49</f>
        <v>0</v>
      </c>
    </row>
    <row r="52" spans="1:15" x14ac:dyDescent="0.2">
      <c r="A52" s="5" t="s">
        <v>7</v>
      </c>
    </row>
    <row r="53" spans="1:15" ht="15" x14ac:dyDescent="0.25">
      <c r="A53" s="35" t="s">
        <v>47</v>
      </c>
      <c r="M53" s="8" t="s">
        <v>8</v>
      </c>
      <c r="N53" s="25"/>
      <c r="O53" s="30"/>
    </row>
    <row r="54" spans="1:15" ht="15.75" thickBot="1" x14ac:dyDescent="0.3">
      <c r="A54" s="36" t="s">
        <v>48</v>
      </c>
      <c r="M54" s="8" t="s">
        <v>8</v>
      </c>
      <c r="N54" s="25"/>
      <c r="O54" s="30"/>
    </row>
    <row r="55" spans="1:15" ht="15" thickBot="1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25"/>
      <c r="N55" s="16"/>
    </row>
    <row r="56" spans="1:15" ht="15.75" thickBot="1" x14ac:dyDescent="0.3">
      <c r="A56" s="48" t="s">
        <v>43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62" t="s">
        <v>1</v>
      </c>
      <c r="M56" s="62"/>
      <c r="N56" s="7"/>
      <c r="O56" s="37">
        <f>+O30-O32-O51+O53+O54</f>
        <v>0</v>
      </c>
    </row>
    <row r="57" spans="1:15" ht="8.25" customHeight="1" thickTop="1" x14ac:dyDescent="0.2">
      <c r="M57" s="8"/>
      <c r="N57" s="1"/>
    </row>
    <row r="58" spans="1:15" s="2" customFormat="1" ht="15" x14ac:dyDescent="0.25">
      <c r="A58" s="54" t="s">
        <v>44</v>
      </c>
      <c r="B58" s="54"/>
      <c r="C58" s="54"/>
      <c r="D58" s="54"/>
      <c r="E58" s="54"/>
      <c r="F58" s="55"/>
      <c r="G58" s="55"/>
      <c r="H58" s="55"/>
      <c r="I58" s="55"/>
      <c r="J58" s="55"/>
      <c r="K58" s="55"/>
      <c r="L58" s="55"/>
      <c r="M58" s="55"/>
      <c r="N58" s="55"/>
    </row>
    <row r="59" spans="1:15" s="2" customFormat="1" x14ac:dyDescent="0.2">
      <c r="A59" s="38" t="s">
        <v>13</v>
      </c>
      <c r="B59" s="39"/>
      <c r="C59" s="39"/>
      <c r="D59" s="39"/>
      <c r="E59" s="39"/>
      <c r="F59" s="39"/>
      <c r="G59" s="40">
        <v>0.43</v>
      </c>
      <c r="H59" s="27"/>
      <c r="I59" s="27"/>
    </row>
    <row r="60" spans="1:15" s="2" customFormat="1" x14ac:dyDescent="0.2">
      <c r="A60" s="38" t="s">
        <v>11</v>
      </c>
      <c r="B60" s="39"/>
      <c r="C60" s="39"/>
      <c r="D60" s="39"/>
      <c r="E60" s="39"/>
      <c r="F60" s="39"/>
      <c r="G60" s="40">
        <v>0.42</v>
      </c>
      <c r="H60" s="27"/>
      <c r="I60" s="27"/>
    </row>
    <row r="61" spans="1:15" s="2" customFormat="1" x14ac:dyDescent="0.2">
      <c r="A61" s="38" t="s">
        <v>12</v>
      </c>
      <c r="B61" s="39"/>
      <c r="C61" s="39"/>
      <c r="D61" s="39"/>
      <c r="E61" s="39"/>
      <c r="F61" s="39"/>
      <c r="G61" s="40">
        <v>0.42</v>
      </c>
      <c r="M61" s="63"/>
      <c r="N61" s="63"/>
    </row>
    <row r="62" spans="1:15" s="2" customFormat="1" x14ac:dyDescent="0.2">
      <c r="A62" s="38" t="s">
        <v>14</v>
      </c>
      <c r="B62" s="39"/>
      <c r="C62" s="39"/>
      <c r="D62" s="39"/>
      <c r="E62" s="39"/>
      <c r="F62" s="39"/>
      <c r="G62" s="40">
        <v>0.42</v>
      </c>
      <c r="M62" s="33"/>
      <c r="N62" s="33"/>
    </row>
    <row r="63" spans="1:15" s="2" customFormat="1" x14ac:dyDescent="0.2">
      <c r="A63" s="38" t="s">
        <v>15</v>
      </c>
      <c r="B63" s="39"/>
      <c r="C63" s="39"/>
      <c r="D63" s="39"/>
      <c r="E63" s="39"/>
      <c r="F63" s="39"/>
      <c r="G63" s="40">
        <v>0.44</v>
      </c>
      <c r="K63" s="49"/>
      <c r="L63" s="49"/>
      <c r="M63" s="49"/>
      <c r="N63" s="49"/>
    </row>
    <row r="64" spans="1:15" x14ac:dyDescent="0.2">
      <c r="A64" s="59" t="s">
        <v>45</v>
      </c>
      <c r="B64" s="60"/>
      <c r="C64" s="60"/>
      <c r="D64" s="60"/>
      <c r="E64" s="61"/>
      <c r="F64" s="39"/>
      <c r="G64" s="40">
        <v>0.36</v>
      </c>
    </row>
  </sheetData>
  <sheetProtection algorithmName="SHA-512" hashValue="mHbAWSrjsEO+VZo853QM2V/baetJUePHnlvaeHtTRwAH29wpkWOQAi0cIKyOucPAkD6cptvxy/vLPkF4nTd9jQ==" saltValue="lSi2NFf97ELt3SfR/OLR5Q==" spinCount="100000" sheet="1" formatCells="0" selectLockedCells="1"/>
  <protectedRanges>
    <protectedRange algorithmName="SHA-512" hashValue="deOB4dt3e+jXAQT25k5fOe+0iD5SQzqOAY9yVS4RprG9LoJwfDTzs7JQFWiCQUpKWRXQkte569JWjTRSVAzA7Q==" saltValue="ae4U6ruHsGaj/ijrBmsVLA==" spinCount="100000" sqref="I41:J41" name="Område1"/>
  </protectedRanges>
  <mergeCells count="46">
    <mergeCell ref="B12:N12"/>
    <mergeCell ref="F3:I3"/>
    <mergeCell ref="A10:M10"/>
    <mergeCell ref="A11:L11"/>
    <mergeCell ref="A1:N1"/>
    <mergeCell ref="B3:D3"/>
    <mergeCell ref="A64:E64"/>
    <mergeCell ref="A56:K56"/>
    <mergeCell ref="L56:M56"/>
    <mergeCell ref="K63:N63"/>
    <mergeCell ref="M61:N61"/>
    <mergeCell ref="A55:C55"/>
    <mergeCell ref="D55:L55"/>
    <mergeCell ref="A58:N58"/>
    <mergeCell ref="A27:M27"/>
    <mergeCell ref="A39:B39"/>
    <mergeCell ref="E46:N46"/>
    <mergeCell ref="A36:M36"/>
    <mergeCell ref="A29:N29"/>
    <mergeCell ref="A28:H28"/>
    <mergeCell ref="A46:C46"/>
    <mergeCell ref="A44:C44"/>
    <mergeCell ref="E44:N44"/>
    <mergeCell ref="B35:E35"/>
    <mergeCell ref="I41:J41"/>
    <mergeCell ref="I43:J43"/>
    <mergeCell ref="I49:J49"/>
    <mergeCell ref="F13:L13"/>
    <mergeCell ref="E42:N42"/>
    <mergeCell ref="A40:N40"/>
    <mergeCell ref="A37:N37"/>
    <mergeCell ref="A19:M19"/>
    <mergeCell ref="A20:D20"/>
    <mergeCell ref="E20:N20"/>
    <mergeCell ref="A21:D21"/>
    <mergeCell ref="E21:H21"/>
    <mergeCell ref="J21:L21"/>
    <mergeCell ref="B42:C42"/>
    <mergeCell ref="D30:M30"/>
    <mergeCell ref="B34:E34"/>
    <mergeCell ref="I47:J47"/>
    <mergeCell ref="I45:J45"/>
    <mergeCell ref="B41:H41"/>
    <mergeCell ref="B43:H43"/>
    <mergeCell ref="B45:H45"/>
    <mergeCell ref="B47:H47"/>
  </mergeCells>
  <phoneticPr fontId="1" type="noConversion"/>
  <dataValidations count="1">
    <dataValidation type="list" allowBlank="1" showInputMessage="1" showErrorMessage="1" sqref="C30" xr:uid="{00000000-0002-0000-0000-000000000000}">
      <formula1>$G$59:$G$64</formula1>
    </dataValidation>
  </dataValidations>
  <pageMargins left="0.39370078740157483" right="0.39370078740157483" top="0.39370078740157483" bottom="0.39370078740157483" header="0.39370078740157483" footer="0.2362204724409449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KIT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Neumann Nielsen</dc:creator>
  <cp:lastModifiedBy>Mathias Geisler</cp:lastModifiedBy>
  <cp:lastPrinted>2021-03-22T16:50:02Z</cp:lastPrinted>
  <dcterms:created xsi:type="dcterms:W3CDTF">2009-02-11T15:08:04Z</dcterms:created>
  <dcterms:modified xsi:type="dcterms:W3CDTF">2026-02-04T12:09:14Z</dcterms:modified>
</cp:coreProperties>
</file>